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maltsevmi/Yandex.Disk.localized/С-Платформа/Документы для заявления/Опросный лист/"/>
    </mc:Choice>
  </mc:AlternateContent>
  <xr:revisionPtr revIDLastSave="0" documentId="13_ncr:1_{77D47099-DB0C-114D-BC61-38A116190B0B}" xr6:coauthVersionLast="47" xr6:coauthVersionMax="47" xr10:uidLastSave="{00000000-0000-0000-0000-000000000000}"/>
  <workbookProtection workbookAlgorithmName="SHA-512" workbookHashValue="e4dYxJjcBZ5ABG4+/2w1ib+Q5lUVkaBagEXLuJYJgJJU/sMhC5hv/41Y2ULn7TtmRUQCqYylyr4PlrB7dG97Ng==" workbookSaltValue="iniDOa3wBMmZdVT+uB4lrA==" workbookSpinCount="100000" lockStructure="1"/>
  <bookViews>
    <workbookView xWindow="4280" yWindow="500" windowWidth="30840" windowHeight="25780" tabRatio="886" activeTab="1" xr2:uid="{00000000-000D-0000-FFFF-FFFF00000000}"/>
  </bookViews>
  <sheets>
    <sheet name="Свод" sheetId="2" state="hidden" r:id="rId1"/>
    <sheet name="ОпрЛист СП" sheetId="1" r:id="rId2"/>
    <sheet name="ОпрЛист ПК" sheetId="6" r:id="rId3"/>
    <sheet name="ОпрЛист АРМ" sheetId="5" r:id="rId4"/>
    <sheet name="ОпрЛист EMS_DMS_OMS" sheetId="12" r:id="rId5"/>
    <sheet name="ОпрЛист DTS" sheetId="14" r:id="rId6"/>
    <sheet name="ОпрЛист ИС" sheetId="13" r:id="rId7"/>
    <sheet name="ОпрЛист АМГО" sheetId="15" r:id="rId8"/>
    <sheet name="ОпрЛист ССНТИ" sheetId="17" r:id="rId9"/>
    <sheet name="ОпрЛист РУСА" sheetId="16" r:id="rId10"/>
    <sheet name="Цены" sheetId="18" state="hidden" r:id="rId11"/>
  </sheets>
  <definedNames>
    <definedName name="_xlnm.Print_Area" localSheetId="7">'ОпрЛист АМГО'!$C$2:$D$6</definedName>
    <definedName name="_xlnm.Print_Area" localSheetId="3">'ОпрЛист АРМ'!$C$2:$D$6</definedName>
    <definedName name="_xlnm.Print_Area" localSheetId="6">'ОпрЛист ИС'!$C$2:$D$6</definedName>
    <definedName name="_xlnm.Print_Area" localSheetId="2">'ОпрЛист ПК'!$C$2:$D$31</definedName>
    <definedName name="_xlnm.Print_Area" localSheetId="9">'ОпрЛист РУСА'!$C$2:$D$6</definedName>
    <definedName name="_xlnm.Print_Area" localSheetId="1">'ОпрЛист СП'!$C$3:$D$38</definedName>
    <definedName name="_xlnm.Print_Area" localSheetId="8">'ОпрЛист ССНТИ'!$C$2:$D$6</definedName>
    <definedName name="_xlnm.Print_Area" localSheetId="5">'ОпрЛист DTS'!$C$2:$D$6</definedName>
    <definedName name="_xlnm.Print_Area" localSheetId="4">'ОпрЛист EMS_DMS_OMS'!$C$2:$D$6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8" l="1"/>
  <c r="D12" i="18"/>
  <c r="D11" i="18"/>
  <c r="D10" i="18"/>
  <c r="D9" i="18"/>
  <c r="D8" i="18"/>
  <c r="D7" i="18"/>
  <c r="D5" i="18"/>
  <c r="D6" i="18"/>
  <c r="D4" i="18"/>
</calcChain>
</file>

<file path=xl/sharedStrings.xml><?xml version="1.0" encoding="utf-8"?>
<sst xmlns="http://schemas.openxmlformats.org/spreadsheetml/2006/main" count="485" uniqueCount="261">
  <si>
    <t>Примечания</t>
  </si>
  <si>
    <t>Количество</t>
  </si>
  <si>
    <t>Графики временных отключений (ГВО)</t>
  </si>
  <si>
    <t>Чтение макетной информации из почты</t>
  </si>
  <si>
    <t>Чтение макетной информации из файлов на диске</t>
  </si>
  <si>
    <t>ФУНКЦИИ НА БАЗЕ ИНФОРМАЦИОННОЙ МОДЕЛИ</t>
  </si>
  <si>
    <t>Электронный оперативный журнал</t>
  </si>
  <si>
    <t>Формирование расчетной модели</t>
  </si>
  <si>
    <t>Оптимизация режима по реактивной мощности и КТТ</t>
  </si>
  <si>
    <t>Восстановление энергоснабжения после аварии</t>
  </si>
  <si>
    <t>Определение точек деления сети</t>
  </si>
  <si>
    <t>Количество направлений</t>
  </si>
  <si>
    <t>Протокол MODBUS RTU</t>
  </si>
  <si>
    <t>Протокол MODBUS TCP</t>
  </si>
  <si>
    <t>Протокол DNP3</t>
  </si>
  <si>
    <t>Протокол МЭК 61850-8.1</t>
  </si>
  <si>
    <t>Протокол ION</t>
  </si>
  <si>
    <t>Протокол FDST</t>
  </si>
  <si>
    <t>Протокол SPA-bus</t>
  </si>
  <si>
    <t>Протокол счетчиков Меркурий-230</t>
  </si>
  <si>
    <t>Протокол счетчиков СЭТ-4</t>
  </si>
  <si>
    <t>Протокол NTP</t>
  </si>
  <si>
    <t>Протокол метеостанции Vantage Pro</t>
  </si>
  <si>
    <t>Протокол устройств МС12хх</t>
  </si>
  <si>
    <t>Протокол устройств PC6806-17</t>
  </si>
  <si>
    <t>Протокол Гранит-Микро</t>
  </si>
  <si>
    <t>Протокол МПТК</t>
  </si>
  <si>
    <t>Протокол Arkmed (управление диспетчерским щитом)</t>
  </si>
  <si>
    <t>Протокол Блик (управление диспетчерским щитом)</t>
  </si>
  <si>
    <t>Протокол Систел (управление диспетчерским щитом)</t>
  </si>
  <si>
    <t>Протокол С37.118</t>
  </si>
  <si>
    <t>Управление отключениями</t>
  </si>
  <si>
    <t>Горячее резервирование серверов ввода-вывода</t>
  </si>
  <si>
    <t>Протокол СПОДЭС</t>
  </si>
  <si>
    <t>Осциллограммы</t>
  </si>
  <si>
    <t>Интеграция с АИИС КУЭ</t>
  </si>
  <si>
    <t>Сервер тренажера диспетчера</t>
  </si>
  <si>
    <t>Расчет установившегося режима работы сети</t>
  </si>
  <si>
    <t>Утяжеление режима сети по нагрузке</t>
  </si>
  <si>
    <t>Расчет потерь активной мощности в сети</t>
  </si>
  <si>
    <t>Управление переключениями (ДУ, АПБП, блокировки)</t>
  </si>
  <si>
    <t>Процессор топологии</t>
  </si>
  <si>
    <t>Интеграция с 1С</t>
  </si>
  <si>
    <t>Формирование отчетов</t>
  </si>
  <si>
    <t>Подсистема подготовки персонала (DTS)</t>
  </si>
  <si>
    <t>Модуль управления тренировками</t>
  </si>
  <si>
    <t>Модуль прохождения тренировок</t>
  </si>
  <si>
    <t>Оценка режимной надежности (N-1)</t>
  </si>
  <si>
    <t>Оценивание состояния режима работы сети</t>
  </si>
  <si>
    <t>Управление мобильными бригадами</t>
  </si>
  <si>
    <t>FLISR</t>
  </si>
  <si>
    <t>Журнал учета ПБП</t>
  </si>
  <si>
    <t>Журнал дефектов</t>
  </si>
  <si>
    <t>Журнал нарядов и распоряжений</t>
  </si>
  <si>
    <t>Контроль величины токов и напряжений</t>
  </si>
  <si>
    <t>Диспетчерские пометки</t>
  </si>
  <si>
    <t>Временное оборудование</t>
  </si>
  <si>
    <t>Подсистема событий и тревог</t>
  </si>
  <si>
    <t>Управление допуском ремонтных бригад</t>
  </si>
  <si>
    <t>Определение места повреждения</t>
  </si>
  <si>
    <t>Сервер SCADA</t>
  </si>
  <si>
    <t>Позиция</t>
  </si>
  <si>
    <t>№ п/п</t>
  </si>
  <si>
    <t>Действует с 25/09/2023, цены указаны в рублях без учета НДС</t>
  </si>
  <si>
    <t>1.1</t>
  </si>
  <si>
    <t>1.2</t>
  </si>
  <si>
    <t>Расширение лицензии на 5 подключений</t>
  </si>
  <si>
    <t>Расширение лицензии на 500 параметров</t>
  </si>
  <si>
    <t xml:space="preserve"> № п/п</t>
  </si>
  <si>
    <t>ОСНОВНЫЕ ХАРАКТЕРИСТИКИ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</si>
  <si>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</si>
  <si>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</si>
  <si>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</si>
  <si>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</si>
  <si>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</si>
  <si>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</si>
  <si>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</si>
  <si>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</si>
  <si>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</si>
  <si>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</si>
  <si>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</si>
  <si>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</si>
  <si>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</si>
  <si>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</si>
  <si>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</si>
  <si>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</si>
  <si>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ПОДДЕРЖКА ИНФОРМАЦИОННОЙ МОДЕЛИ</t>
  </si>
  <si>
    <t>Подсистема оповещений о событиях по электронной почте</t>
  </si>
  <si>
    <t>Требования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</si>
  <si>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</si>
  <si>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</si>
  <si>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</si>
  <si>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</si>
  <si>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</si>
  <si>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</si>
  <si>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</si>
  <si>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</si>
  <si>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</si>
  <si>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</si>
  <si>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</si>
  <si>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Горячее резервирование серверов приложений</t>
  </si>
  <si>
    <t>Горячее резервирование серверов информационной модели</t>
  </si>
  <si>
    <t>Да / Нет</t>
  </si>
  <si>
    <t>Сервер подсистемы коммуникаций</t>
  </si>
  <si>
    <t>БИБЛИОТЕКА ПРОТОКОЛОВ ОБМЕНА В ЭЛЕКТРОЭНЕРГЕТИКЕ</t>
  </si>
  <si>
    <t>БИБЛИОТЕКА ПРОТОКОЛОВ ОБМЕНА В АСУЗ (BMS)</t>
  </si>
  <si>
    <t>Протокол SNMP (v.2, v.3)</t>
  </si>
  <si>
    <t>Протокол TASE.2 ICCP (обмен ОТИ в соответствии с ГОСТ Р 58651.8-2023)</t>
  </si>
  <si>
    <t>Протокол ССНТИ-SOAP (обмен НТИ в соответствии с ГОСТ Р 58651.7-2023)</t>
  </si>
  <si>
    <t>OPC-клиент (DA2+DA3, UA)</t>
  </si>
  <si>
    <t>БИБЛИОТЕКА ПРОТОКОЛОВ ОБМЕНА ОБЩЕПРОМЫШЛЕННЫХ АСУ</t>
  </si>
  <si>
    <t>Протокол Helvar.NET (управление освещением по цифровой шине DALI)</t>
  </si>
  <si>
    <t>Протокол BACnet</t>
  </si>
  <si>
    <t>Протокол KNX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</si>
  <si>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</si>
  <si>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</si>
  <si>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</si>
  <si>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</si>
  <si>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</si>
  <si>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</si>
  <si>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</si>
  <si>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</si>
  <si>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</si>
  <si>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</si>
  <si>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</si>
  <si>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</si>
  <si>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</si>
  <si>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</si>
  <si>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Автоматизированные рабочие места</t>
  </si>
  <si>
    <t>Значение</t>
  </si>
  <si>
    <t>Число расчетных параметров</t>
  </si>
  <si>
    <t>Число параметров ручного ввода</t>
  </si>
  <si>
    <t>Число параметров с телеуправлением</t>
  </si>
  <si>
    <t>Число объектов ТП и РП 6-20 кВ в сети</t>
  </si>
  <si>
    <t>Число объектов ПС 35 кВ в сети</t>
  </si>
  <si>
    <t>Число объектов ПС 110-220 кВ в сети</t>
  </si>
  <si>
    <t>Число объектов ПС 330-500 кВ в сети</t>
  </si>
  <si>
    <t>Число точек поставки в сети 0,4 кВ в сети</t>
  </si>
  <si>
    <t>Число абонентов в сети, в том числе:</t>
  </si>
  <si>
    <t>Число социально-значимых объектов в сети</t>
  </si>
  <si>
    <t>Число объектов прочих потребителей в сети</t>
  </si>
  <si>
    <t>Число единиц генерирующего оборудования (ЕГО)</t>
  </si>
  <si>
    <t>3.6.1</t>
  </si>
  <si>
    <t>3.6.2</t>
  </si>
  <si>
    <t>Протокол МЭК 60870-5-101</t>
  </si>
  <si>
    <t>Протокол МЭК 60870-5-103</t>
  </si>
  <si>
    <t>Протокол МЭК 60870-5-104</t>
  </si>
  <si>
    <t>АВТОМАТИЗИРОВАННЫЕ РАБОЧИЕ МЕСТА</t>
  </si>
  <si>
    <t>Количество одновременных подключений АРМ оператора (rich client)</t>
  </si>
  <si>
    <t>Количество одновременных подключений АРМ оператора (thin client)</t>
  </si>
  <si>
    <t>Количество одновременных подключений АРМ АМГО</t>
  </si>
  <si>
    <t>Количество одновременных подключений мобильных АРМ</t>
  </si>
  <si>
    <t>1.5</t>
  </si>
  <si>
    <t>1.6</t>
  </si>
  <si>
    <t>1.7</t>
  </si>
  <si>
    <t>1.8</t>
  </si>
  <si>
    <t>1.9</t>
  </si>
  <si>
    <t>1.10</t>
  </si>
  <si>
    <t>1.11</t>
  </si>
  <si>
    <t>1.12</t>
  </si>
  <si>
    <t>Модуль аналитики режимов сети</t>
  </si>
  <si>
    <t>Расчет токов короткого замыкания</t>
  </si>
  <si>
    <t>2</t>
  </si>
  <si>
    <t>ИНТЕГРАЦИЯ СО СМЕЖНЫМИ ИНФОРМАЦИОННЫМИ СИСТЕМАМИ</t>
  </si>
  <si>
    <t>СИСТЕМА УПРАВЛЕНИЯ ОТКЛЮЧЕНИЯМИ (OMS)</t>
  </si>
  <si>
    <t>Интеграция с геоинформационной системой</t>
  </si>
  <si>
    <t>Интеграция с программным комплексом АСУРЭО</t>
  </si>
  <si>
    <t>Интеграция с программным комплексом ОЖУР</t>
  </si>
  <si>
    <t>Интеграция с программным комплексом АВАРИЙНОСТЬ</t>
  </si>
  <si>
    <t>Интеграция со смежными информационными системами</t>
  </si>
  <si>
    <t>ТРЕНАЖЕР</t>
  </si>
  <si>
    <t>Число лицензий</t>
  </si>
  <si>
    <t>Автоматизированный мониторинг генерирующего оборудования</t>
  </si>
  <si>
    <t>Мониторинг участия в ОПРЧ</t>
  </si>
  <si>
    <t>Мониторинг участия в АВРЧМ</t>
  </si>
  <si>
    <t>ФУНКЦИИ РАСЧЕТНОГО МОДУЛЯ</t>
  </si>
  <si>
    <t>Необходимость разработки протокола обмена для сбора данных АМГО</t>
  </si>
  <si>
    <t>ФУНКЦИИ АНАЛИЗА</t>
  </si>
  <si>
    <t>Расчет критерия "Непредоставление информации"</t>
  </si>
  <si>
    <t>Расчет критерия "Отсутствие адекватной/должной реакции"</t>
  </si>
  <si>
    <t>Расчет критерия "Наличие колебательного процесса"</t>
  </si>
  <si>
    <t>2.5.1</t>
  </si>
  <si>
    <t>Поддержка механизма автоматической конфигурации информационного обмена</t>
  </si>
  <si>
    <t>Рациональное управление составом работающих агрегатов</t>
  </si>
  <si>
    <t>Количество единиц генерирующего оборудования</t>
  </si>
  <si>
    <t>Количество групп точек поставки</t>
  </si>
  <si>
    <t>Количество выходных напряжений электростанции</t>
  </si>
  <si>
    <t>Количество разных типов генераторов под управлением</t>
  </si>
  <si>
    <t>ДОПОЛНИТЕЛЬНЫЕ ФУНКЦИИ</t>
  </si>
  <si>
    <t>Интеграция с Modes-Centre</t>
  </si>
  <si>
    <t>ФУНКЦИИ ОПТИМИЗАЦИИ И УПРАВЛЕНИЯ</t>
  </si>
  <si>
    <t>Интеграция с системой управления ТОиР</t>
  </si>
  <si>
    <t>Интеграция с системой коммерческой диспетчеризации</t>
  </si>
  <si>
    <t>Название</t>
  </si>
  <si>
    <t>3</t>
  </si>
  <si>
    <t>3.3.1</t>
  </si>
  <si>
    <t xml:space="preserve">Необходимость прогноза напора </t>
  </si>
  <si>
    <t>Оптимизация по критериям равномерности загрузки</t>
  </si>
  <si>
    <t>Оптимизация по критерию остаточного ресурса</t>
  </si>
  <si>
    <t>Необходимость реализации автооператора</t>
  </si>
  <si>
    <t>Оптимизация по критерию минимальной стоимости операции</t>
  </si>
  <si>
    <t>2.4.1</t>
  </si>
  <si>
    <t>Эксплуатируемая система ГРАМ</t>
  </si>
  <si>
    <t>Эксплуатируемая система коммерческой диспетчеризации</t>
  </si>
  <si>
    <t>Автоматическая отправка html макетов (отправка csv макетов включена в базовую лицензию)</t>
  </si>
  <si>
    <t>МОДУЛЬ КЛИЕНТА ССНТИ</t>
  </si>
  <si>
    <t>Количество эксплуатируемых серверов РАС</t>
  </si>
  <si>
    <t>Необходимость выгрузки осциллограмм с устройств РЗА посредством стандартных протоколов опроса (МЭК 60870-5-103, МЭК 61850-8.1)</t>
  </si>
  <si>
    <t>Поддержка профиля информационной модели устройств РЗА</t>
  </si>
  <si>
    <t>Количество опрашивающих серверов ССНТИ</t>
  </si>
  <si>
    <t>Число направлений</t>
  </si>
  <si>
    <t>Число опрашиваемых устройств</t>
  </si>
  <si>
    <t>Число опрашиваемых шлейфов</t>
  </si>
  <si>
    <t>Число контролируемых устройств DALI</t>
  </si>
  <si>
    <t>Число контролируемых устройств BACnet</t>
  </si>
  <si>
    <t>Число контролируемых устройств  KNX</t>
  </si>
  <si>
    <t>Функции расчетного модуля</t>
  </si>
  <si>
    <t>Функции анализа</t>
  </si>
  <si>
    <t>Модуль клиента ССНТИ</t>
  </si>
  <si>
    <t>Функции оптимизации и управления</t>
  </si>
  <si>
    <t>СЕРВЕР SCADA</t>
  </si>
  <si>
    <t>Основные характеристики</t>
  </si>
  <si>
    <t>Функции на базе информационной модели</t>
  </si>
  <si>
    <t>Поддержка информационной модели</t>
  </si>
  <si>
    <t>Дополнительные функции</t>
  </si>
  <si>
    <t>Резервирование сервера SCADA</t>
  </si>
  <si>
    <t>РЕЗЕРВИРОВАНИЕ СЕРВЕРА SCADA</t>
  </si>
  <si>
    <t>Дорасчет параметров СВИ*</t>
  </si>
  <si>
    <t>Число одновременных подключений АРМ</t>
  </si>
  <si>
    <t>Число обрабатываемых параметров</t>
  </si>
  <si>
    <t>Число принимаемых параметров</t>
  </si>
  <si>
    <t>Число ретранслируемых параметров</t>
  </si>
  <si>
    <t>ПОДСИСТЕМА КОММУНИКАЦИЙ</t>
  </si>
  <si>
    <t>Библиотека протоколов обмена в электроэнергетике</t>
  </si>
  <si>
    <t>Библиотека протоколов общепромышленных АСУ</t>
  </si>
  <si>
    <t>Библиотека протоколов обмена в АСУЗ (BMS)</t>
  </si>
  <si>
    <t>Клиентские подключения</t>
  </si>
  <si>
    <t>КЛИЕНТСКИЕ ПОДКЛЮЧЕНИЯ</t>
  </si>
  <si>
    <t>Задачи анализа сети (EMS/DMS)</t>
  </si>
  <si>
    <t>Система управления отключениями (OMS)</t>
  </si>
  <si>
    <t>ВЫПОЛНЕНИЕ РАСЧЕТНО-АНАЛИТИЧЕСКИХ ЗАДАЧ И УПРАВЛЕНИЕ ОБСЛУЖИВАНИЕМ СЕТИ (EMS/DMS/OMS)</t>
  </si>
  <si>
    <t>ЗАДАЧИ АНАЛИЗА СЕТИ (EMS/DMS)</t>
  </si>
  <si>
    <t>Выполнение расчетно-аналитических задач и управление обслуживанием сети (EMS/DMS/OMS)</t>
  </si>
  <si>
    <t>ПОДСИСТЕМА ПОДГОТОВКИ ПЕРСОНАЛА (DTS)</t>
  </si>
  <si>
    <t>Тренажер</t>
  </si>
  <si>
    <t>ВЗАИМОДЕЙСТВИЕ С ДРУГИМИ ИС</t>
  </si>
  <si>
    <t>АВТОМАТИЗИРОВАННЫЙ МОНИТОРИНГ ГЕНЕРИРУЮЩЕГО ОБОРУДОВАНИЯ</t>
  </si>
  <si>
    <t>Система сбора и обмена неоперативной технологической информацией</t>
  </si>
  <si>
    <t>СИСТЕМА СБОРА И ОБМЕНА НЕОПЕРАТИВНОЙ ТЕХНОЛОГИЧЕСКОЙ ИНФОРМАЦИЕЙ</t>
  </si>
  <si>
    <t>РАЦИОНАЛЬНОЕ УПРАВЛЕНИЕ СОСТАВОМ РАБОТАЮЩИХ АГРЕГАТОВ</t>
  </si>
  <si>
    <t>до 1 000 параметров</t>
  </si>
  <si>
    <t>до 2 000 параметров</t>
  </si>
  <si>
    <t>до 5 000 параметров</t>
  </si>
  <si>
    <t>до 10 000 параметров</t>
  </si>
  <si>
    <t>до 20 000 параметров</t>
  </si>
  <si>
    <t>до 50 000 параметров</t>
  </si>
  <si>
    <t>до 100 000 параметров</t>
  </si>
  <si>
    <t>до 200 000 параметров</t>
  </si>
  <si>
    <t>до 500 000 параметров</t>
  </si>
  <si>
    <t>до и свыше 1 000 000 параметров</t>
  </si>
  <si>
    <t>Опросный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</si>
</sst>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9"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b/>
      <sz val="20"/>
      <name val="Times New Roman"/>
      <family val="1"/>
    </font>
    <font>
      <sz val="10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F8AD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quotePrefix="1" applyFont="1" applyBorder="1" applyAlignment="1">
      <alignment horizontal="left" vertical="center" wrapText="1" indent="1"/>
    </xf>
    <xf numFmtId="16" fontId="3" fillId="0" borderId="1" xfId="0" quotePrefix="1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3" fillId="10" borderId="1" xfId="0" applyFont="1" applyFill="1" applyBorder="1" applyAlignment="1">
      <alignment horizontal="left" vertical="center" wrapText="1" indent="1"/>
    </xf>
    <xf numFmtId="0" fontId="3" fillId="11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16" fontId="3" fillId="11" borderId="1" xfId="0" quotePrefix="1" applyNumberFormat="1" applyFont="1" applyFill="1" applyBorder="1" applyAlignment="1">
      <alignment horizontal="left" vertical="center" wrapText="1" indent="1"/>
    </xf>
    <xf numFmtId="16" fontId="3" fillId="9" borderId="1" xfId="0" quotePrefix="1" applyNumberFormat="1" applyFont="1" applyFill="1" applyBorder="1" applyAlignment="1">
      <alignment horizontal="left" vertical="center" wrapText="1" indent="1"/>
    </xf>
    <xf numFmtId="44" fontId="0" fillId="0" borderId="0" xfId="2" applyFont="1"/>
    <xf numFmtId="44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 inden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16" fontId="3" fillId="0" borderId="1" xfId="0" quotePrefix="1" applyNumberFormat="1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3">
    <cellStyle name="Денежный" xfId="2" builtinId="4"/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AD8"/>
      <color rgb="FFFFFD78"/>
      <color rgb="FFFFD579"/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2</xdr:col>
      <xdr:colOff>2149475</xdr:colOff>
      <xdr:row>0</xdr:row>
      <xdr:rowOff>1726661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44C7B7A-DED1-55BB-1F80-799B699EB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76200"/>
          <a:ext cx="3203575" cy="16504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E619E22-795C-8044-BBD0-9280C0FB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0</xdr:colOff>
      <xdr:row>1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57CE32-EDE8-118F-F78E-8A2DF1EF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0"/>
          <a:ext cx="673100" cy="67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5692A4A-2342-8741-AC83-6DAAF976C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4240C0F-D11D-6445-B68D-7861E0623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E8360B-F900-D049-959D-5DF357D3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A904F9E-0B53-7E4E-865A-D3C7DA7F0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B2B9401-127B-F948-9760-0EF09D3B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887975F-4D85-D749-B741-2EB03F64D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0</xdr:colOff>
      <xdr:row>0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517755D-6109-9B4C-9197-05B5ED998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6731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Воздушный поток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5" tint="0.39997558519241921"/>
    <pageSetUpPr fitToPage="1"/>
  </sheetPr>
  <dimension ref="B1:AMI34"/>
  <sheetViews>
    <sheetView zoomScaleNormal="100" workbookViewId="0">
      <selection activeCell="B3" sqref="B3:C3"/>
    </sheetView>
  </sheetViews>
  <sheetFormatPr baseColWidth="10" defaultColWidth="9.1640625" defaultRowHeight="18"/>
  <cols>
    <col min="1" max="1" width="9.1640625" style="5"/>
    <col min="2" max="2" width="14" style="29" customWidth="1"/>
    <col min="3" max="3" width="59" style="1" customWidth="1"/>
    <col min="4" max="4" width="16.1640625" style="29" customWidth="1"/>
    <col min="5" max="5" width="14.83203125" style="6" customWidth="1"/>
    <col min="6" max="6" width="16.5" style="4" customWidth="1"/>
    <col min="7" max="1023" width="9.1640625" style="1"/>
    <col min="1024" max="16384" width="9.1640625" style="5"/>
  </cols>
  <sheetData>
    <row r="1" spans="2:1021" ht="137" customHeight="1">
      <c r="D1" s="28"/>
      <c r="E1" s="28"/>
      <c r="F1" s="28"/>
    </row>
    <row r="2" spans="2:1021" s="10" customFormat="1" ht="21" customHeight="1">
      <c r="B2" s="56" t="s">
        <v>260</v>
      </c>
      <c r="C2" s="56"/>
      <c r="D2" s="56"/>
      <c r="E2" s="13"/>
      <c r="F2" s="13"/>
    </row>
    <row r="3" spans="2:1021" s="10" customFormat="1" ht="20" customHeight="1">
      <c r="B3" s="57" t="s">
        <v>63</v>
      </c>
      <c r="C3" s="57"/>
      <c r="D3" s="4"/>
    </row>
    <row r="4" spans="2:1021" s="1" customFormat="1">
      <c r="B4" s="29"/>
      <c r="D4" s="29"/>
      <c r="E4" s="6"/>
      <c r="F4" s="4"/>
    </row>
    <row r="5" spans="2:1021" s="9" customFormat="1" ht="33" customHeight="1">
      <c r="B5" s="14" t="s">
        <v>62</v>
      </c>
      <c r="C5" s="14" t="s">
        <v>61</v>
      </c>
      <c r="D5" s="14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</row>
    <row r="6" spans="2:1021" s="9" customFormat="1" ht="34" customHeight="1">
      <c r="B6" s="7"/>
      <c r="C6" s="51" t="s">
        <v>220</v>
      </c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</row>
    <row r="7" spans="2:1021" s="9" customFormat="1" ht="19">
      <c r="B7" s="42">
        <v>1</v>
      </c>
      <c r="C7" s="8" t="s">
        <v>221</v>
      </c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</row>
    <row r="8" spans="2:1021" s="9" customFormat="1" ht="19">
      <c r="B8" s="42">
        <v>2</v>
      </c>
      <c r="C8" s="8" t="s">
        <v>224</v>
      </c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</row>
    <row r="9" spans="2:1021" s="9" customFormat="1" ht="19">
      <c r="B9" s="42">
        <v>3</v>
      </c>
      <c r="C9" s="8" t="s">
        <v>223</v>
      </c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</row>
    <row r="10" spans="2:1021" s="9" customFormat="1" ht="19">
      <c r="B10" s="42">
        <v>4</v>
      </c>
      <c r="C10" s="8" t="s">
        <v>222</v>
      </c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</row>
    <row r="11" spans="2:1021" s="9" customFormat="1" ht="19">
      <c r="B11" s="42">
        <v>5</v>
      </c>
      <c r="C11" s="8" t="s">
        <v>225</v>
      </c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</row>
    <row r="12" spans="2:1021" s="9" customFormat="1" ht="34" customHeight="1">
      <c r="B12" s="43"/>
      <c r="C12" s="8" t="s">
        <v>232</v>
      </c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</row>
    <row r="13" spans="2:1021" s="9" customFormat="1" ht="19">
      <c r="B13" s="44">
        <v>1</v>
      </c>
      <c r="C13" s="8" t="s">
        <v>221</v>
      </c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</row>
    <row r="14" spans="2:1021" s="9" customFormat="1" ht="19">
      <c r="B14" s="44">
        <v>2</v>
      </c>
      <c r="C14" s="8" t="s">
        <v>233</v>
      </c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</row>
    <row r="15" spans="2:1021" s="9" customFormat="1" ht="19">
      <c r="B15" s="44">
        <v>3</v>
      </c>
      <c r="C15" s="8" t="s">
        <v>234</v>
      </c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</row>
    <row r="16" spans="2:1021" s="9" customFormat="1" ht="19">
      <c r="B16" s="44">
        <v>4</v>
      </c>
      <c r="C16" s="8" t="s">
        <v>235</v>
      </c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</row>
    <row r="17" spans="2:1021" s="9" customFormat="1" ht="34" customHeight="1">
      <c r="B17" s="43"/>
      <c r="C17" s="51" t="s">
        <v>237</v>
      </c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</row>
    <row r="18" spans="2:1021" s="9" customFormat="1" ht="19">
      <c r="B18" s="45">
        <v>1</v>
      </c>
      <c r="C18" s="8" t="s">
        <v>128</v>
      </c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</row>
    <row r="19" spans="2:1021" s="9" customFormat="1" ht="65" customHeight="1">
      <c r="B19" s="43"/>
      <c r="C19" s="8" t="s">
        <v>240</v>
      </c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</row>
    <row r="20" spans="2:1021" s="9" customFormat="1" ht="19">
      <c r="B20" s="36">
        <v>1</v>
      </c>
      <c r="C20" s="8" t="s">
        <v>238</v>
      </c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</row>
    <row r="21" spans="2:1021" s="9" customFormat="1" ht="19">
      <c r="B21" s="36">
        <v>2</v>
      </c>
      <c r="C21" s="8" t="s">
        <v>239</v>
      </c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</row>
    <row r="22" spans="2:1021" s="9" customFormat="1" ht="45" customHeight="1">
      <c r="B22" s="43"/>
      <c r="C22" s="8" t="s">
        <v>243</v>
      </c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</row>
    <row r="23" spans="2:1021" s="9" customFormat="1" ht="19">
      <c r="B23" s="46">
        <v>1</v>
      </c>
      <c r="C23" s="8" t="s">
        <v>244</v>
      </c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</row>
    <row r="24" spans="2:1021" s="9" customFormat="1" ht="34" customHeight="1">
      <c r="B24" s="43"/>
      <c r="C24" s="51" t="s">
        <v>245</v>
      </c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</row>
    <row r="25" spans="2:1021" s="9" customFormat="1" ht="19">
      <c r="B25" s="47">
        <v>1</v>
      </c>
      <c r="C25" s="8" t="s">
        <v>169</v>
      </c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</row>
    <row r="26" spans="2:1021" s="9" customFormat="1" ht="45" customHeight="1">
      <c r="B26" s="43"/>
      <c r="C26" s="51" t="s">
        <v>246</v>
      </c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</row>
    <row r="27" spans="2:1021" s="9" customFormat="1" ht="19">
      <c r="B27" s="48">
        <v>1</v>
      </c>
      <c r="C27" s="8" t="s">
        <v>216</v>
      </c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</row>
    <row r="28" spans="2:1021" s="9" customFormat="1" ht="19">
      <c r="B28" s="48">
        <v>2</v>
      </c>
      <c r="C28" s="8" t="s">
        <v>217</v>
      </c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</row>
    <row r="29" spans="2:1021" s="9" customFormat="1" ht="65" customHeight="1">
      <c r="B29" s="43"/>
      <c r="C29" s="51" t="s">
        <v>248</v>
      </c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</row>
    <row r="30" spans="2:1021" s="9" customFormat="1" ht="19">
      <c r="B30" s="49">
        <v>1</v>
      </c>
      <c r="C30" s="8" t="s">
        <v>218</v>
      </c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</row>
    <row r="31" spans="2:1021" s="9" customFormat="1" ht="45" customHeight="1">
      <c r="B31" s="7"/>
      <c r="C31" s="51" t="s">
        <v>249</v>
      </c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</row>
    <row r="32" spans="2:1021" s="9" customFormat="1" ht="19">
      <c r="B32" s="50">
        <v>1</v>
      </c>
      <c r="C32" s="8" t="s">
        <v>216</v>
      </c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</row>
    <row r="33" spans="2:1021" s="9" customFormat="1" ht="19">
      <c r="B33" s="50">
        <v>2</v>
      </c>
      <c r="C33" s="8" t="s">
        <v>219</v>
      </c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</row>
    <row r="34" spans="2:1021" s="9" customFormat="1" ht="19">
      <c r="B34" s="50">
        <v>3</v>
      </c>
      <c r="C34" s="8" t="s">
        <v>224</v>
      </c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</row>
  </sheetData>
  <mergeCells count="2">
    <mergeCell ref="B2:D2"/>
    <mergeCell ref="B3:C3"/>
  </mergeCells>
  <phoneticPr fontId="2" type="noConversion"/>
  <pageMargins left="0.7" right="0.7" top="0.75" bottom="0.75" header="0.3" footer="0.3"/>
  <pageSetup paperSize="9" scale="50" fitToHeight="3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9E15-C66A-244D-8ED9-7F3E87C2EDF5}">
  <sheetPr>
    <tabColor rgb="FFFF8AD8"/>
  </sheetPr>
  <dimension ref="B1:AMK20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183</v>
      </c>
      <c r="C2" s="61"/>
      <c r="D2" s="61"/>
      <c r="E2" s="61"/>
    </row>
    <row r="3" spans="2:5" s="12" customFormat="1" ht="34" customHeight="1">
      <c r="B3" s="15" t="s">
        <v>68</v>
      </c>
      <c r="C3" s="15" t="s">
        <v>61</v>
      </c>
      <c r="D3" s="15" t="s">
        <v>0</v>
      </c>
      <c r="E3" s="15" t="s">
        <v>88</v>
      </c>
    </row>
    <row r="4" spans="2:5" s="12" customFormat="1" ht="23" customHeight="1">
      <c r="B4" s="41">
        <v>1</v>
      </c>
      <c r="C4" s="81" t="s">
        <v>175</v>
      </c>
      <c r="D4" s="82"/>
      <c r="E4" s="83"/>
    </row>
    <row r="5" spans="2:5" s="12" customFormat="1" ht="23" customHeight="1">
      <c r="B5" s="23" t="s">
        <v>64</v>
      </c>
      <c r="C5" s="7" t="s">
        <v>184</v>
      </c>
      <c r="D5" s="3" t="s">
        <v>129</v>
      </c>
      <c r="E5" s="21"/>
    </row>
    <row r="6" spans="2:5" s="12" customFormat="1" ht="23" customHeight="1">
      <c r="B6" s="23" t="s">
        <v>65</v>
      </c>
      <c r="C6" s="7" t="s">
        <v>187</v>
      </c>
      <c r="D6" s="3" t="s">
        <v>129</v>
      </c>
      <c r="E6" s="21"/>
    </row>
    <row r="7" spans="2:5" ht="23" customHeight="1">
      <c r="B7" s="23" t="s">
        <v>70</v>
      </c>
      <c r="C7" s="7" t="s">
        <v>185</v>
      </c>
      <c r="D7" s="3" t="s">
        <v>129</v>
      </c>
      <c r="E7" s="21"/>
    </row>
    <row r="8" spans="2:5" s="12" customFormat="1" ht="23" customHeight="1">
      <c r="B8" s="23" t="s">
        <v>71</v>
      </c>
      <c r="C8" s="7" t="s">
        <v>186</v>
      </c>
      <c r="D8" s="3" t="s">
        <v>129</v>
      </c>
      <c r="E8" s="21"/>
    </row>
    <row r="9" spans="2:5" s="12" customFormat="1" ht="23" customHeight="1">
      <c r="B9" s="23" t="s">
        <v>152</v>
      </c>
      <c r="C9" s="7" t="s">
        <v>196</v>
      </c>
      <c r="D9" s="3" t="s">
        <v>102</v>
      </c>
      <c r="E9" s="21"/>
    </row>
    <row r="10" spans="2:5" s="12" customFormat="1" ht="23" customHeight="1">
      <c r="B10" s="52" t="s">
        <v>162</v>
      </c>
      <c r="C10" s="81" t="s">
        <v>190</v>
      </c>
      <c r="D10" s="82"/>
      <c r="E10" s="83"/>
    </row>
    <row r="11" spans="2:5" s="12" customFormat="1" ht="23" customHeight="1">
      <c r="B11" s="23" t="s">
        <v>72</v>
      </c>
      <c r="C11" s="7" t="s">
        <v>197</v>
      </c>
      <c r="D11" s="3" t="s">
        <v>102</v>
      </c>
      <c r="E11" s="21"/>
    </row>
    <row r="12" spans="2:5" s="12" customFormat="1" ht="23" customHeight="1">
      <c r="B12" s="23" t="s">
        <v>73</v>
      </c>
      <c r="C12" s="7" t="s">
        <v>198</v>
      </c>
      <c r="D12" s="3" t="s">
        <v>102</v>
      </c>
      <c r="E12" s="21"/>
    </row>
    <row r="13" spans="2:5" s="12" customFormat="1" ht="23" customHeight="1">
      <c r="B13" s="23" t="s">
        <v>74</v>
      </c>
      <c r="C13" s="7" t="s">
        <v>200</v>
      </c>
      <c r="D13" s="3" t="s">
        <v>102</v>
      </c>
      <c r="E13" s="21"/>
    </row>
    <row r="14" spans="2:5" s="12" customFormat="1" ht="23" customHeight="1">
      <c r="B14" s="23" t="s">
        <v>75</v>
      </c>
      <c r="C14" s="7" t="s">
        <v>199</v>
      </c>
      <c r="D14" s="3" t="s">
        <v>102</v>
      </c>
      <c r="E14" s="21"/>
    </row>
    <row r="15" spans="2:5" s="12" customFormat="1" ht="23" customHeight="1">
      <c r="B15" s="23" t="s">
        <v>201</v>
      </c>
      <c r="C15" s="7" t="s">
        <v>202</v>
      </c>
      <c r="D15" s="3" t="s">
        <v>193</v>
      </c>
      <c r="E15" s="21"/>
    </row>
    <row r="16" spans="2:5" s="12" customFormat="1" ht="23" customHeight="1">
      <c r="B16" s="52" t="s">
        <v>194</v>
      </c>
      <c r="C16" s="81" t="s">
        <v>188</v>
      </c>
      <c r="D16" s="82"/>
      <c r="E16" s="83"/>
    </row>
    <row r="17" spans="2:5" s="12" customFormat="1" ht="23" customHeight="1">
      <c r="B17" s="23" t="s">
        <v>79</v>
      </c>
      <c r="C17" s="7" t="s">
        <v>189</v>
      </c>
      <c r="D17" s="3" t="s">
        <v>102</v>
      </c>
      <c r="E17" s="21"/>
    </row>
    <row r="18" spans="2:5" s="12" customFormat="1" ht="23" customHeight="1">
      <c r="B18" s="23" t="s">
        <v>80</v>
      </c>
      <c r="C18" s="7" t="s">
        <v>191</v>
      </c>
      <c r="D18" s="3" t="s">
        <v>102</v>
      </c>
      <c r="E18" s="21"/>
    </row>
    <row r="19" spans="2:5" s="12" customFormat="1" ht="23" customHeight="1">
      <c r="B19" s="23" t="s">
        <v>81</v>
      </c>
      <c r="C19" s="7" t="s">
        <v>192</v>
      </c>
      <c r="D19" s="3" t="s">
        <v>102</v>
      </c>
      <c r="E19" s="21"/>
    </row>
    <row r="20" spans="2:5" s="12" customFormat="1" ht="23" customHeight="1">
      <c r="B20" s="23" t="s">
        <v>195</v>
      </c>
      <c r="C20" s="7" t="s">
        <v>203</v>
      </c>
      <c r="D20" s="3" t="s">
        <v>193</v>
      </c>
      <c r="E20" s="21"/>
    </row>
  </sheetData>
  <sheetProtection algorithmName="SHA-512" hashValue="M7M1STVayy+eYGtIUPBMELApcIdwya0/VVTZlBu0c7rrixgs95VZmLAcupbKUi1g926ub8wzInft/WQAXp1mtg==" saltValue="YJv6JPApBCEFO3/WouWBIQ==" spinCount="100000" sheet="1" objects="1" scenarios="1"/>
  <mergeCells count="4">
    <mergeCell ref="B2:E2"/>
    <mergeCell ref="C4:E4"/>
    <mergeCell ref="C10:E10"/>
    <mergeCell ref="C16:E16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ignoredErrors>
    <ignoredError sqref="B10 B16:B19" numberStoredAsText="1"/>
    <ignoredError sqref="B15" twoDigitTextYear="1"/>
    <ignoredError sqref="B20" twoDigitTextYear="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F3B3-D508-704D-8A4C-3C7647C87C9F}">
  <dimension ref="B2:D14"/>
  <sheetViews>
    <sheetView workbookViewId="0">
      <selection activeCell="E4" sqref="E4"/>
    </sheetView>
  </sheetViews>
  <sheetFormatPr baseColWidth="10" defaultRowHeight="13"/>
  <cols>
    <col min="2" max="2" width="31.6640625" customWidth="1"/>
    <col min="3" max="3" width="17.6640625" customWidth="1"/>
  </cols>
  <sheetData>
    <row r="2" spans="2:4">
      <c r="B2" t="s">
        <v>60</v>
      </c>
    </row>
    <row r="4" spans="2:4">
      <c r="B4" t="s">
        <v>250</v>
      </c>
      <c r="C4" s="54">
        <v>100000</v>
      </c>
      <c r="D4" s="55">
        <f>C4/1000</f>
        <v>100</v>
      </c>
    </row>
    <row r="5" spans="2:4">
      <c r="B5" t="s">
        <v>251</v>
      </c>
      <c r="C5" s="54">
        <v>180000</v>
      </c>
      <c r="D5" s="55">
        <f>C5/2000</f>
        <v>90</v>
      </c>
    </row>
    <row r="6" spans="2:4">
      <c r="B6" t="s">
        <v>252</v>
      </c>
      <c r="C6" s="54">
        <v>400000</v>
      </c>
      <c r="D6" s="55">
        <f>C6/5000</f>
        <v>80</v>
      </c>
    </row>
    <row r="7" spans="2:4">
      <c r="B7" t="s">
        <v>253</v>
      </c>
      <c r="C7" s="54">
        <v>600000</v>
      </c>
      <c r="D7" s="55">
        <f>C7/10000</f>
        <v>60</v>
      </c>
    </row>
    <row r="8" spans="2:4">
      <c r="B8" t="s">
        <v>254</v>
      </c>
      <c r="C8" s="54">
        <v>800000</v>
      </c>
      <c r="D8" s="55">
        <f>C8/20000</f>
        <v>40</v>
      </c>
    </row>
    <row r="9" spans="2:4">
      <c r="B9" t="s">
        <v>255</v>
      </c>
      <c r="C9" s="54">
        <v>900000</v>
      </c>
      <c r="D9" s="55">
        <f>C9/50000</f>
        <v>18</v>
      </c>
    </row>
    <row r="10" spans="2:4">
      <c r="B10" t="s">
        <v>256</v>
      </c>
      <c r="C10" s="54">
        <v>1000000</v>
      </c>
      <c r="D10" s="55">
        <f>C10/100000</f>
        <v>10</v>
      </c>
    </row>
    <row r="11" spans="2:4">
      <c r="B11" t="s">
        <v>257</v>
      </c>
      <c r="C11" s="54">
        <v>1200000</v>
      </c>
      <c r="D11" s="55">
        <f>C11/200000</f>
        <v>6</v>
      </c>
    </row>
    <row r="12" spans="2:4">
      <c r="B12" t="s">
        <v>258</v>
      </c>
      <c r="C12" s="54">
        <v>1400000</v>
      </c>
      <c r="D12" s="55">
        <f>C12/500000</f>
        <v>2.8</v>
      </c>
    </row>
    <row r="13" spans="2:4">
      <c r="B13" t="s">
        <v>259</v>
      </c>
      <c r="C13" s="54">
        <v>1600000</v>
      </c>
      <c r="D13" s="55">
        <f>C13/1000000</f>
        <v>1.6</v>
      </c>
    </row>
    <row r="14" spans="2:4">
      <c r="C14" s="54"/>
      <c r="D14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8" tint="0.39997558519241921"/>
  </sheetPr>
  <dimension ref="B1:AMK48"/>
  <sheetViews>
    <sheetView tabSelected="1" zoomScaleNormal="100" workbookViewId="0">
      <selection activeCell="E5" sqref="E5"/>
    </sheetView>
  </sheetViews>
  <sheetFormatPr baseColWidth="10" defaultColWidth="9.1640625" defaultRowHeight="18"/>
  <cols>
    <col min="1" max="1" width="9.33203125" style="9" customWidth="1"/>
    <col min="2" max="2" width="7.83203125" style="9" customWidth="1"/>
    <col min="3" max="3" width="82.33203125" style="11" customWidth="1"/>
    <col min="4" max="4" width="18.33203125" style="4" customWidth="1"/>
    <col min="5" max="5" width="18.33203125" style="6" customWidth="1"/>
    <col min="6" max="1025" width="9.1640625" style="10"/>
    <col min="1026" max="16384" width="9.1640625" style="9"/>
  </cols>
  <sheetData>
    <row r="1" spans="2:5" ht="55" customHeight="1"/>
    <row r="2" spans="2:5" ht="34" customHeight="1">
      <c r="B2" s="61" t="s">
        <v>60</v>
      </c>
      <c r="C2" s="61"/>
      <c r="D2" s="61"/>
      <c r="E2" s="61"/>
    </row>
    <row r="3" spans="2:5" s="10" customFormat="1" ht="34" customHeight="1">
      <c r="B3" s="14" t="s">
        <v>68</v>
      </c>
      <c r="C3" s="14" t="s">
        <v>61</v>
      </c>
      <c r="D3" s="15" t="s">
        <v>0</v>
      </c>
      <c r="E3" s="14" t="s">
        <v>88</v>
      </c>
    </row>
    <row r="4" spans="2:5" s="10" customFormat="1" ht="23" customHeight="1">
      <c r="B4" s="32">
        <v>1</v>
      </c>
      <c r="C4" s="58" t="s">
        <v>69</v>
      </c>
      <c r="D4" s="59"/>
      <c r="E4" s="60"/>
    </row>
    <row r="5" spans="2:5" s="10" customFormat="1" ht="23" customHeight="1">
      <c r="B5" s="22" t="s">
        <v>64</v>
      </c>
      <c r="C5" s="7" t="s">
        <v>229</v>
      </c>
      <c r="D5" s="3" t="s">
        <v>129</v>
      </c>
      <c r="E5" s="20"/>
    </row>
    <row r="6" spans="2:5" s="10" customFormat="1" ht="23" customHeight="1">
      <c r="B6" s="22" t="s">
        <v>65</v>
      </c>
      <c r="C6" s="7" t="s">
        <v>130</v>
      </c>
      <c r="D6" s="3" t="s">
        <v>129</v>
      </c>
      <c r="E6" s="20"/>
    </row>
    <row r="7" spans="2:5" s="10" customFormat="1" ht="23" customHeight="1">
      <c r="B7" s="22" t="s">
        <v>70</v>
      </c>
      <c r="C7" s="7" t="s">
        <v>131</v>
      </c>
      <c r="D7" s="3" t="s">
        <v>129</v>
      </c>
      <c r="E7" s="20"/>
    </row>
    <row r="8" spans="2:5" s="10" customFormat="1" ht="23" customHeight="1">
      <c r="B8" s="22" t="s">
        <v>71</v>
      </c>
      <c r="C8" s="16" t="s">
        <v>132</v>
      </c>
      <c r="D8" s="3" t="s">
        <v>129</v>
      </c>
      <c r="E8" s="21"/>
    </row>
    <row r="9" spans="2:5" s="10" customFormat="1" ht="23" customHeight="1">
      <c r="B9" s="22" t="s">
        <v>152</v>
      </c>
      <c r="C9" s="30" t="s">
        <v>67</v>
      </c>
      <c r="D9" s="3" t="s">
        <v>129</v>
      </c>
      <c r="E9" s="31"/>
    </row>
    <row r="10" spans="2:5" s="10" customFormat="1" ht="23" customHeight="1">
      <c r="B10" s="32">
        <v>2</v>
      </c>
      <c r="C10" s="58" t="s">
        <v>188</v>
      </c>
      <c r="D10" s="59"/>
      <c r="E10" s="60"/>
    </row>
    <row r="11" spans="2:5" s="10" customFormat="1" ht="23" customHeight="1">
      <c r="B11" s="22" t="s">
        <v>72</v>
      </c>
      <c r="C11" s="7" t="s">
        <v>34</v>
      </c>
      <c r="D11" s="3" t="s">
        <v>102</v>
      </c>
      <c r="E11" s="20"/>
    </row>
    <row r="12" spans="2:5" ht="23" customHeight="1">
      <c r="B12" s="22" t="s">
        <v>73</v>
      </c>
      <c r="C12" s="7" t="s">
        <v>54</v>
      </c>
      <c r="D12" s="3" t="s">
        <v>102</v>
      </c>
      <c r="E12" s="20"/>
    </row>
    <row r="13" spans="2:5" ht="23" customHeight="1">
      <c r="B13" s="22" t="s">
        <v>74</v>
      </c>
      <c r="C13" s="7" t="s">
        <v>2</v>
      </c>
      <c r="D13" s="3" t="s">
        <v>102</v>
      </c>
      <c r="E13" s="20"/>
    </row>
    <row r="14" spans="2:5" ht="23" customHeight="1">
      <c r="B14" s="22" t="s">
        <v>75</v>
      </c>
      <c r="C14" s="7" t="s">
        <v>43</v>
      </c>
      <c r="D14" s="3" t="s">
        <v>102</v>
      </c>
      <c r="E14" s="20"/>
    </row>
    <row r="15" spans="2:5" ht="23" customHeight="1">
      <c r="B15" s="22" t="s">
        <v>76</v>
      </c>
      <c r="C15" s="7" t="s">
        <v>3</v>
      </c>
      <c r="D15" s="3" t="s">
        <v>102</v>
      </c>
      <c r="E15" s="20"/>
    </row>
    <row r="16" spans="2:5" ht="23" customHeight="1">
      <c r="B16" s="22" t="s">
        <v>77</v>
      </c>
      <c r="C16" s="7" t="s">
        <v>4</v>
      </c>
      <c r="D16" s="3" t="s">
        <v>102</v>
      </c>
      <c r="E16" s="20"/>
    </row>
    <row r="17" spans="2:5" ht="23" customHeight="1">
      <c r="B17" s="22" t="s">
        <v>78</v>
      </c>
      <c r="C17" s="7" t="s">
        <v>87</v>
      </c>
      <c r="D17" s="3" t="s">
        <v>102</v>
      </c>
      <c r="E17" s="20"/>
    </row>
    <row r="18" spans="2:5" ht="23" customHeight="1">
      <c r="B18" s="22" t="s">
        <v>114</v>
      </c>
      <c r="C18" s="19" t="s">
        <v>227</v>
      </c>
      <c r="D18" s="3" t="s">
        <v>102</v>
      </c>
      <c r="E18" s="27"/>
    </row>
    <row r="19" spans="2:5" s="10" customFormat="1" ht="23" customHeight="1">
      <c r="B19" s="32">
        <v>3</v>
      </c>
      <c r="C19" s="58" t="s">
        <v>86</v>
      </c>
      <c r="D19" s="59"/>
      <c r="E19" s="60"/>
    </row>
    <row r="20" spans="2:5" s="10" customFormat="1" ht="23" customHeight="1">
      <c r="B20" s="22" t="s">
        <v>79</v>
      </c>
      <c r="C20" s="7" t="s">
        <v>133</v>
      </c>
      <c r="D20" s="3" t="s">
        <v>129</v>
      </c>
      <c r="E20" s="20"/>
    </row>
    <row r="21" spans="2:5" s="10" customFormat="1" ht="23" customHeight="1">
      <c r="B21" s="22" t="s">
        <v>80</v>
      </c>
      <c r="C21" s="7" t="s">
        <v>134</v>
      </c>
      <c r="D21" s="3" t="s">
        <v>129</v>
      </c>
      <c r="E21" s="20"/>
    </row>
    <row r="22" spans="2:5" s="10" customFormat="1" ht="23" customHeight="1">
      <c r="B22" s="22" t="s">
        <v>81</v>
      </c>
      <c r="C22" s="7" t="s">
        <v>135</v>
      </c>
      <c r="D22" s="3" t="s">
        <v>129</v>
      </c>
      <c r="E22" s="20"/>
    </row>
    <row r="23" spans="2:5" s="10" customFormat="1" ht="23" customHeight="1">
      <c r="B23" s="22" t="s">
        <v>82</v>
      </c>
      <c r="C23" s="7" t="s">
        <v>136</v>
      </c>
      <c r="D23" s="3" t="s">
        <v>129</v>
      </c>
      <c r="E23" s="20"/>
    </row>
    <row r="24" spans="2:5" s="10" customFormat="1" ht="23" customHeight="1">
      <c r="B24" s="22" t="s">
        <v>83</v>
      </c>
      <c r="C24" s="7" t="s">
        <v>137</v>
      </c>
      <c r="D24" s="3" t="s">
        <v>129</v>
      </c>
      <c r="E24" s="20"/>
    </row>
    <row r="25" spans="2:5" s="10" customFormat="1" ht="23" customHeight="1">
      <c r="B25" s="22" t="s">
        <v>84</v>
      </c>
      <c r="C25" s="17" t="s">
        <v>138</v>
      </c>
      <c r="D25" s="3" t="s">
        <v>129</v>
      </c>
      <c r="E25" s="20"/>
    </row>
    <row r="26" spans="2:5" s="10" customFormat="1" ht="23" customHeight="1">
      <c r="B26" s="22" t="s">
        <v>142</v>
      </c>
      <c r="C26" s="18" t="s">
        <v>139</v>
      </c>
      <c r="D26" s="3" t="s">
        <v>129</v>
      </c>
      <c r="E26" s="20"/>
    </row>
    <row r="27" spans="2:5" s="10" customFormat="1" ht="23" customHeight="1">
      <c r="B27" s="22" t="s">
        <v>143</v>
      </c>
      <c r="C27" s="18" t="s">
        <v>140</v>
      </c>
      <c r="D27" s="3" t="s">
        <v>129</v>
      </c>
      <c r="E27" s="20"/>
    </row>
    <row r="28" spans="2:5" s="10" customFormat="1" ht="23" customHeight="1">
      <c r="B28" s="22" t="s">
        <v>85</v>
      </c>
      <c r="C28" s="7" t="s">
        <v>141</v>
      </c>
      <c r="D28" s="3" t="s">
        <v>129</v>
      </c>
      <c r="E28" s="20"/>
    </row>
    <row r="29" spans="2:5" s="10" customFormat="1" ht="23" customHeight="1">
      <c r="B29" s="32">
        <v>4</v>
      </c>
      <c r="C29" s="58" t="s">
        <v>5</v>
      </c>
      <c r="D29" s="59"/>
      <c r="E29" s="60"/>
    </row>
    <row r="30" spans="2:5" s="10" customFormat="1" ht="23" customHeight="1">
      <c r="B30" s="22" t="s">
        <v>89</v>
      </c>
      <c r="C30" s="19" t="s">
        <v>41</v>
      </c>
      <c r="D30" s="3" t="s">
        <v>102</v>
      </c>
      <c r="E30" s="20"/>
    </row>
    <row r="31" spans="2:5" s="10" customFormat="1" ht="23" customHeight="1">
      <c r="B31" s="22" t="s">
        <v>90</v>
      </c>
      <c r="C31" s="7" t="s">
        <v>55</v>
      </c>
      <c r="D31" s="3" t="s">
        <v>102</v>
      </c>
      <c r="E31" s="20"/>
    </row>
    <row r="32" spans="2:5" s="10" customFormat="1" ht="23" customHeight="1">
      <c r="B32" s="22" t="s">
        <v>91</v>
      </c>
      <c r="C32" s="7" t="s">
        <v>56</v>
      </c>
      <c r="D32" s="3" t="s">
        <v>102</v>
      </c>
      <c r="E32" s="20"/>
    </row>
    <row r="33" spans="2:5" s="10" customFormat="1" ht="23" customHeight="1">
      <c r="B33" s="22" t="s">
        <v>92</v>
      </c>
      <c r="C33" s="7" t="s">
        <v>57</v>
      </c>
      <c r="D33" s="3" t="s">
        <v>102</v>
      </c>
      <c r="E33" s="20"/>
    </row>
    <row r="34" spans="2:5" s="10" customFormat="1" ht="23" customHeight="1">
      <c r="B34" s="22" t="s">
        <v>93</v>
      </c>
      <c r="C34" s="19" t="s">
        <v>6</v>
      </c>
      <c r="D34" s="3" t="s">
        <v>102</v>
      </c>
      <c r="E34" s="20"/>
    </row>
    <row r="35" spans="2:5" s="10" customFormat="1" ht="23" customHeight="1">
      <c r="B35" s="22" t="s">
        <v>94</v>
      </c>
      <c r="C35" s="7" t="s">
        <v>52</v>
      </c>
      <c r="D35" s="3" t="s">
        <v>102</v>
      </c>
      <c r="E35" s="20"/>
    </row>
    <row r="36" spans="2:5" s="10" customFormat="1" ht="23" customHeight="1">
      <c r="B36" s="22" t="s">
        <v>95</v>
      </c>
      <c r="C36" s="7" t="s">
        <v>53</v>
      </c>
      <c r="D36" s="3" t="s">
        <v>102</v>
      </c>
      <c r="E36" s="20"/>
    </row>
    <row r="37" spans="2:5" s="10" customFormat="1" ht="23" customHeight="1">
      <c r="B37" s="22" t="s">
        <v>96</v>
      </c>
      <c r="C37" s="7" t="s">
        <v>51</v>
      </c>
      <c r="D37" s="3" t="s">
        <v>102</v>
      </c>
      <c r="E37" s="20"/>
    </row>
    <row r="38" spans="2:5" s="10" customFormat="1" ht="23" customHeight="1">
      <c r="B38" s="22" t="s">
        <v>97</v>
      </c>
      <c r="C38" s="7" t="s">
        <v>40</v>
      </c>
      <c r="D38" s="3" t="s">
        <v>102</v>
      </c>
      <c r="E38" s="20"/>
    </row>
    <row r="39" spans="2:5" s="10" customFormat="1" ht="23" customHeight="1">
      <c r="B39" s="32">
        <v>5</v>
      </c>
      <c r="C39" s="58" t="s">
        <v>226</v>
      </c>
      <c r="D39" s="59"/>
      <c r="E39" s="60"/>
    </row>
    <row r="40" spans="2:5" s="10" customFormat="1" ht="23" customHeight="1">
      <c r="B40" s="22" t="s">
        <v>98</v>
      </c>
      <c r="C40" s="19" t="s">
        <v>100</v>
      </c>
      <c r="D40" s="3" t="s">
        <v>102</v>
      </c>
      <c r="E40" s="20"/>
    </row>
    <row r="41" spans="2:5" s="10" customFormat="1" ht="23" customHeight="1">
      <c r="B41" s="22" t="s">
        <v>99</v>
      </c>
      <c r="C41" s="19" t="s">
        <v>101</v>
      </c>
      <c r="D41" s="3" t="s">
        <v>102</v>
      </c>
      <c r="E41" s="20"/>
    </row>
    <row r="42" spans="2:5" s="10" customFormat="1">
      <c r="C42" s="11"/>
      <c r="D42" s="4"/>
      <c r="E42" s="6"/>
    </row>
    <row r="43" spans="2:5" s="10" customFormat="1">
      <c r="C43" s="11"/>
      <c r="D43" s="4"/>
      <c r="E43" s="6"/>
    </row>
    <row r="44" spans="2:5" s="10" customFormat="1">
      <c r="C44" s="11"/>
      <c r="D44" s="4"/>
      <c r="E44" s="6"/>
    </row>
    <row r="45" spans="2:5" s="10" customFormat="1">
      <c r="C45" s="11"/>
      <c r="D45" s="4"/>
      <c r="E45" s="6"/>
    </row>
    <row r="46" spans="2:5" s="10" customFormat="1">
      <c r="C46" s="11"/>
      <c r="D46" s="4"/>
      <c r="E46" s="6"/>
    </row>
    <row r="47" spans="2:5" s="10" customFormat="1">
      <c r="C47" s="11"/>
      <c r="D47" s="4"/>
      <c r="E47" s="6"/>
    </row>
    <row r="48" spans="2:5" s="10" customFormat="1">
      <c r="C48" s="11"/>
      <c r="D48" s="4"/>
      <c r="E48" s="6"/>
    </row>
  </sheetData>
  <sheetProtection algorithmName="SHA-512" hashValue="XvSBmx4rNhMa0BT6QMM2x1hHTZq2yDbfiGxoVtHmqBOJkh7r4/+al58yJWpmzwyrAkbvESPwaoszx5YeWbS1mg==" saltValue="+eno2e5RZ5GnlCn+6borWQ==" spinCount="100000" sheet="1" objects="1" scenarios="1"/>
  <mergeCells count="6">
    <mergeCell ref="C39:E39"/>
    <mergeCell ref="C4:E4"/>
    <mergeCell ref="B2:E2"/>
    <mergeCell ref="C10:E10"/>
    <mergeCell ref="C29:E29"/>
    <mergeCell ref="C19:E19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ignoredErrors>
    <ignoredError sqref="B26:B2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35A4-224B-4F13-8747-86DE2BA38FE4}">
  <sheetPr>
    <tabColor theme="7" tint="0.39997558519241921"/>
  </sheetPr>
  <dimension ref="B1:AMK49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84" customWidth="1"/>
    <col min="2" max="2" width="7.83203125" style="84" customWidth="1"/>
    <col min="3" max="3" width="82.33203125" style="85" customWidth="1"/>
    <col min="4" max="4" width="46" style="86" customWidth="1"/>
    <col min="5" max="5" width="18.33203125" style="87" customWidth="1"/>
    <col min="6" max="1025" width="9.1640625" style="85"/>
    <col min="1026" max="16384" width="9.1640625" style="84"/>
  </cols>
  <sheetData>
    <row r="1" spans="2:1025" ht="55" customHeight="1"/>
    <row r="2" spans="2:1025" s="85" customFormat="1" ht="34" customHeight="1">
      <c r="B2" s="88" t="s">
        <v>103</v>
      </c>
      <c r="C2" s="88"/>
      <c r="D2" s="88"/>
      <c r="E2" s="88"/>
    </row>
    <row r="3" spans="2:1025" s="85" customFormat="1" ht="34" customHeight="1">
      <c r="B3" s="89" t="s">
        <v>68</v>
      </c>
      <c r="C3" s="89" t="s">
        <v>61</v>
      </c>
      <c r="D3" s="90" t="s">
        <v>0</v>
      </c>
      <c r="E3" s="89" t="s">
        <v>88</v>
      </c>
    </row>
    <row r="4" spans="2:1025" s="85" customFormat="1" ht="23" customHeight="1">
      <c r="B4" s="91">
        <v>1</v>
      </c>
      <c r="C4" s="92" t="s">
        <v>69</v>
      </c>
      <c r="D4" s="93"/>
      <c r="E4" s="94"/>
    </row>
    <row r="5" spans="2:1025" s="85" customFormat="1" ht="23" customHeight="1">
      <c r="B5" s="95" t="s">
        <v>64</v>
      </c>
      <c r="C5" s="96" t="s">
        <v>230</v>
      </c>
      <c r="D5" s="97" t="s">
        <v>129</v>
      </c>
      <c r="E5" s="101"/>
    </row>
    <row r="6" spans="2:1025" s="85" customFormat="1" ht="23" customHeight="1">
      <c r="B6" s="95" t="s">
        <v>65</v>
      </c>
      <c r="C6" s="96" t="s">
        <v>231</v>
      </c>
      <c r="D6" s="97" t="s">
        <v>129</v>
      </c>
      <c r="E6" s="101"/>
    </row>
    <row r="7" spans="2:1025" s="85" customFormat="1" ht="23" customHeight="1">
      <c r="B7" s="95" t="s">
        <v>70</v>
      </c>
      <c r="C7" s="98" t="s">
        <v>67</v>
      </c>
      <c r="D7" s="97" t="s">
        <v>129</v>
      </c>
      <c r="E7" s="102"/>
    </row>
    <row r="8" spans="2:1025" s="85" customFormat="1" ht="23" customHeight="1">
      <c r="B8" s="95" t="s">
        <v>71</v>
      </c>
      <c r="C8" s="96" t="s">
        <v>32</v>
      </c>
      <c r="D8" s="97" t="s">
        <v>102</v>
      </c>
      <c r="E8" s="102"/>
    </row>
    <row r="9" spans="2:1025" s="85" customFormat="1" ht="23" customHeight="1">
      <c r="B9" s="91">
        <v>2</v>
      </c>
      <c r="C9" s="92" t="s">
        <v>104</v>
      </c>
      <c r="D9" s="93"/>
      <c r="E9" s="94"/>
    </row>
    <row r="10" spans="2:1025" ht="23" customHeight="1">
      <c r="B10" s="95" t="s">
        <v>72</v>
      </c>
      <c r="C10" s="96" t="s">
        <v>144</v>
      </c>
      <c r="D10" s="97" t="s">
        <v>210</v>
      </c>
      <c r="E10" s="101"/>
    </row>
    <row r="11" spans="2:1025" ht="23" customHeight="1">
      <c r="B11" s="95" t="s">
        <v>73</v>
      </c>
      <c r="C11" s="96" t="s">
        <v>145</v>
      </c>
      <c r="D11" s="97" t="s">
        <v>211</v>
      </c>
      <c r="E11" s="101"/>
    </row>
    <row r="12" spans="2:1025" ht="23" customHeight="1">
      <c r="B12" s="95" t="s">
        <v>74</v>
      </c>
      <c r="C12" s="96" t="s">
        <v>146</v>
      </c>
      <c r="D12" s="97" t="s">
        <v>210</v>
      </c>
      <c r="E12" s="101"/>
    </row>
    <row r="13" spans="2:1025" s="85" customFormat="1" ht="23" customHeight="1">
      <c r="B13" s="95" t="s">
        <v>75</v>
      </c>
      <c r="C13" s="99" t="s">
        <v>15</v>
      </c>
      <c r="D13" s="97" t="s">
        <v>211</v>
      </c>
      <c r="E13" s="101"/>
    </row>
    <row r="14" spans="2:1025" s="100" customFormat="1" ht="32.5" customHeight="1">
      <c r="B14" s="95" t="s">
        <v>76</v>
      </c>
      <c r="C14" s="99" t="s">
        <v>107</v>
      </c>
      <c r="D14" s="97" t="s">
        <v>210</v>
      </c>
      <c r="E14" s="101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85"/>
      <c r="NH14" s="85"/>
      <c r="NI14" s="85"/>
      <c r="NJ14" s="85"/>
      <c r="NK14" s="85"/>
      <c r="NL14" s="85"/>
      <c r="NM14" s="85"/>
      <c r="NN14" s="85"/>
      <c r="NO14" s="85"/>
      <c r="NP14" s="85"/>
      <c r="NQ14" s="85"/>
      <c r="NR14" s="85"/>
      <c r="NS14" s="85"/>
      <c r="NT14" s="85"/>
      <c r="NU14" s="85"/>
      <c r="NV14" s="85"/>
      <c r="NW14" s="85"/>
      <c r="NX14" s="85"/>
      <c r="NY14" s="85"/>
      <c r="NZ14" s="85"/>
      <c r="OA14" s="85"/>
      <c r="OB14" s="85"/>
      <c r="OC14" s="85"/>
      <c r="OD14" s="85"/>
      <c r="OE14" s="85"/>
      <c r="OF14" s="85"/>
      <c r="OG14" s="85"/>
      <c r="OH14" s="85"/>
      <c r="OI14" s="85"/>
      <c r="OJ14" s="85"/>
      <c r="OK14" s="85"/>
      <c r="OL14" s="85"/>
      <c r="OM14" s="85"/>
      <c r="ON14" s="85"/>
      <c r="OO14" s="85"/>
      <c r="OP14" s="85"/>
      <c r="OQ14" s="85"/>
      <c r="OR14" s="85"/>
      <c r="OS14" s="85"/>
      <c r="OT14" s="85"/>
      <c r="OU14" s="85"/>
      <c r="OV14" s="85"/>
      <c r="OW14" s="85"/>
      <c r="OX14" s="85"/>
      <c r="OY14" s="85"/>
      <c r="OZ14" s="85"/>
      <c r="PA14" s="85"/>
      <c r="PB14" s="85"/>
      <c r="PC14" s="85"/>
      <c r="PD14" s="85"/>
      <c r="PE14" s="85"/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85"/>
      <c r="QB14" s="85"/>
      <c r="QC14" s="85"/>
      <c r="QD14" s="85"/>
      <c r="QE14" s="85"/>
      <c r="QF14" s="85"/>
      <c r="QG14" s="85"/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85"/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5"/>
      <c r="RV14" s="85"/>
      <c r="RW14" s="85"/>
      <c r="RX14" s="85"/>
      <c r="RY14" s="85"/>
      <c r="RZ14" s="85"/>
      <c r="SA14" s="85"/>
      <c r="SB14" s="85"/>
      <c r="SC14" s="85"/>
      <c r="SD14" s="85"/>
      <c r="SE14" s="85"/>
      <c r="SF14" s="85"/>
      <c r="SG14" s="85"/>
      <c r="SH14" s="85"/>
      <c r="SI14" s="85"/>
      <c r="SJ14" s="85"/>
      <c r="SK14" s="85"/>
      <c r="SL14" s="85"/>
      <c r="SM14" s="85"/>
      <c r="SN14" s="85"/>
      <c r="SO14" s="85"/>
      <c r="SP14" s="85"/>
      <c r="SQ14" s="85"/>
      <c r="SR14" s="85"/>
      <c r="SS14" s="85"/>
      <c r="ST14" s="85"/>
      <c r="SU14" s="85"/>
      <c r="SV14" s="85"/>
      <c r="SW14" s="85"/>
      <c r="SX14" s="85"/>
      <c r="SY14" s="85"/>
      <c r="SZ14" s="85"/>
      <c r="TA14" s="85"/>
      <c r="TB14" s="85"/>
      <c r="TC14" s="85"/>
      <c r="TD14" s="85"/>
      <c r="TE14" s="85"/>
      <c r="TF14" s="85"/>
      <c r="TG14" s="85"/>
      <c r="TH14" s="85"/>
      <c r="TI14" s="85"/>
      <c r="TJ14" s="85"/>
      <c r="TK14" s="85"/>
      <c r="TL14" s="85"/>
      <c r="TM14" s="85"/>
      <c r="TN14" s="85"/>
      <c r="TO14" s="85"/>
      <c r="TP14" s="85"/>
      <c r="TQ14" s="85"/>
      <c r="TR14" s="85"/>
      <c r="TS14" s="85"/>
      <c r="TT14" s="85"/>
      <c r="TU14" s="85"/>
      <c r="TV14" s="85"/>
      <c r="TW14" s="85"/>
      <c r="TX14" s="85"/>
      <c r="TY14" s="85"/>
      <c r="TZ14" s="85"/>
      <c r="UA14" s="85"/>
      <c r="UB14" s="85"/>
      <c r="UC14" s="85"/>
      <c r="UD14" s="85"/>
      <c r="UE14" s="85"/>
      <c r="UF14" s="85"/>
      <c r="UG14" s="85"/>
      <c r="UH14" s="85"/>
      <c r="UI14" s="85"/>
      <c r="UJ14" s="85"/>
      <c r="UK14" s="85"/>
      <c r="UL14" s="85"/>
      <c r="UM14" s="85"/>
      <c r="UN14" s="85"/>
      <c r="UO14" s="85"/>
      <c r="UP14" s="85"/>
      <c r="UQ14" s="85"/>
      <c r="UR14" s="85"/>
      <c r="US14" s="85"/>
      <c r="UT14" s="85"/>
      <c r="UU14" s="85"/>
      <c r="UV14" s="85"/>
      <c r="UW14" s="85"/>
      <c r="UX14" s="85"/>
      <c r="UY14" s="85"/>
      <c r="UZ14" s="85"/>
      <c r="VA14" s="85"/>
      <c r="VB14" s="85"/>
      <c r="VC14" s="85"/>
      <c r="VD14" s="85"/>
      <c r="VE14" s="85"/>
      <c r="VF14" s="85"/>
      <c r="VG14" s="85"/>
      <c r="VH14" s="85"/>
      <c r="VI14" s="85"/>
      <c r="VJ14" s="85"/>
      <c r="VK14" s="85"/>
      <c r="VL14" s="85"/>
      <c r="VM14" s="85"/>
      <c r="VN14" s="85"/>
      <c r="VO14" s="85"/>
      <c r="VP14" s="85"/>
      <c r="VQ14" s="85"/>
      <c r="VR14" s="85"/>
      <c r="VS14" s="85"/>
      <c r="VT14" s="85"/>
      <c r="VU14" s="85"/>
      <c r="VV14" s="85"/>
      <c r="VW14" s="85"/>
      <c r="VX14" s="85"/>
      <c r="VY14" s="85"/>
      <c r="VZ14" s="85"/>
      <c r="WA14" s="85"/>
      <c r="WB14" s="85"/>
      <c r="WC14" s="85"/>
      <c r="WD14" s="85"/>
      <c r="WE14" s="85"/>
      <c r="WF14" s="85"/>
      <c r="WG14" s="85"/>
      <c r="WH14" s="85"/>
      <c r="WI14" s="85"/>
      <c r="WJ14" s="85"/>
      <c r="WK14" s="85"/>
      <c r="WL14" s="85"/>
      <c r="WM14" s="85"/>
      <c r="WN14" s="85"/>
      <c r="WO14" s="85"/>
      <c r="WP14" s="85"/>
      <c r="WQ14" s="85"/>
      <c r="WR14" s="85"/>
      <c r="WS14" s="85"/>
      <c r="WT14" s="85"/>
      <c r="WU14" s="85"/>
      <c r="WV14" s="85"/>
      <c r="WW14" s="85"/>
      <c r="WX14" s="85"/>
      <c r="WY14" s="85"/>
      <c r="WZ14" s="85"/>
      <c r="XA14" s="85"/>
      <c r="XB14" s="85"/>
      <c r="XC14" s="85"/>
      <c r="XD14" s="85"/>
      <c r="XE14" s="85"/>
      <c r="XF14" s="85"/>
      <c r="XG14" s="85"/>
      <c r="XH14" s="85"/>
      <c r="XI14" s="85"/>
      <c r="XJ14" s="85"/>
      <c r="XK14" s="85"/>
      <c r="XL14" s="85"/>
      <c r="XM14" s="85"/>
      <c r="XN14" s="85"/>
      <c r="XO14" s="85"/>
      <c r="XP14" s="85"/>
      <c r="XQ14" s="85"/>
      <c r="XR14" s="85"/>
      <c r="XS14" s="85"/>
      <c r="XT14" s="85"/>
      <c r="XU14" s="85"/>
      <c r="XV14" s="85"/>
      <c r="XW14" s="85"/>
      <c r="XX14" s="85"/>
      <c r="XY14" s="85"/>
      <c r="XZ14" s="85"/>
      <c r="YA14" s="85"/>
      <c r="YB14" s="85"/>
      <c r="YC14" s="85"/>
      <c r="YD14" s="85"/>
      <c r="YE14" s="85"/>
      <c r="YF14" s="85"/>
      <c r="YG14" s="85"/>
      <c r="YH14" s="85"/>
      <c r="YI14" s="85"/>
      <c r="YJ14" s="85"/>
      <c r="YK14" s="85"/>
      <c r="YL14" s="85"/>
      <c r="YM14" s="85"/>
      <c r="YN14" s="85"/>
      <c r="YO14" s="85"/>
      <c r="YP14" s="85"/>
      <c r="YQ14" s="85"/>
      <c r="YR14" s="85"/>
      <c r="YS14" s="85"/>
      <c r="YT14" s="85"/>
      <c r="YU14" s="85"/>
      <c r="YV14" s="85"/>
      <c r="YW14" s="85"/>
      <c r="YX14" s="85"/>
      <c r="YY14" s="85"/>
      <c r="YZ14" s="85"/>
      <c r="ZA14" s="85"/>
      <c r="ZB14" s="85"/>
      <c r="ZC14" s="85"/>
      <c r="ZD14" s="85"/>
      <c r="ZE14" s="85"/>
      <c r="ZF14" s="85"/>
      <c r="ZG14" s="85"/>
      <c r="ZH14" s="85"/>
      <c r="ZI14" s="85"/>
      <c r="ZJ14" s="85"/>
      <c r="ZK14" s="85"/>
      <c r="ZL14" s="85"/>
      <c r="ZM14" s="85"/>
      <c r="ZN14" s="85"/>
      <c r="ZO14" s="85"/>
      <c r="ZP14" s="85"/>
      <c r="ZQ14" s="85"/>
      <c r="ZR14" s="85"/>
      <c r="ZS14" s="85"/>
      <c r="ZT14" s="85"/>
      <c r="ZU14" s="85"/>
      <c r="ZV14" s="85"/>
      <c r="ZW14" s="85"/>
      <c r="ZX14" s="85"/>
      <c r="ZY14" s="85"/>
      <c r="ZZ14" s="85"/>
      <c r="AAA14" s="85"/>
      <c r="AAB14" s="85"/>
      <c r="AAC14" s="85"/>
      <c r="AAD14" s="85"/>
      <c r="AAE14" s="85"/>
      <c r="AAF14" s="85"/>
      <c r="AAG14" s="85"/>
      <c r="AAH14" s="85"/>
      <c r="AAI14" s="85"/>
      <c r="AAJ14" s="85"/>
      <c r="AAK14" s="85"/>
      <c r="AAL14" s="85"/>
      <c r="AAM14" s="85"/>
      <c r="AAN14" s="85"/>
      <c r="AAO14" s="85"/>
      <c r="AAP14" s="85"/>
      <c r="AAQ14" s="85"/>
      <c r="AAR14" s="85"/>
      <c r="AAS14" s="85"/>
      <c r="AAT14" s="85"/>
      <c r="AAU14" s="85"/>
      <c r="AAV14" s="85"/>
      <c r="AAW14" s="85"/>
      <c r="AAX14" s="85"/>
      <c r="AAY14" s="85"/>
      <c r="AAZ14" s="85"/>
      <c r="ABA14" s="85"/>
      <c r="ABB14" s="85"/>
      <c r="ABC14" s="85"/>
      <c r="ABD14" s="85"/>
      <c r="ABE14" s="85"/>
      <c r="ABF14" s="85"/>
      <c r="ABG14" s="85"/>
      <c r="ABH14" s="85"/>
      <c r="ABI14" s="85"/>
      <c r="ABJ14" s="85"/>
      <c r="ABK14" s="85"/>
      <c r="ABL14" s="85"/>
      <c r="ABM14" s="85"/>
      <c r="ABN14" s="85"/>
      <c r="ABO14" s="85"/>
      <c r="ABP14" s="85"/>
      <c r="ABQ14" s="85"/>
      <c r="ABR14" s="85"/>
      <c r="ABS14" s="85"/>
      <c r="ABT14" s="85"/>
      <c r="ABU14" s="85"/>
      <c r="ABV14" s="85"/>
      <c r="ABW14" s="85"/>
      <c r="ABX14" s="85"/>
      <c r="ABY14" s="85"/>
      <c r="ABZ14" s="85"/>
      <c r="ACA14" s="85"/>
      <c r="ACB14" s="85"/>
      <c r="ACC14" s="85"/>
      <c r="ACD14" s="85"/>
      <c r="ACE14" s="85"/>
      <c r="ACF14" s="85"/>
      <c r="ACG14" s="85"/>
      <c r="ACH14" s="85"/>
      <c r="ACI14" s="85"/>
      <c r="ACJ14" s="85"/>
      <c r="ACK14" s="85"/>
      <c r="ACL14" s="85"/>
      <c r="ACM14" s="85"/>
      <c r="ACN14" s="85"/>
      <c r="ACO14" s="85"/>
      <c r="ACP14" s="85"/>
      <c r="ACQ14" s="85"/>
      <c r="ACR14" s="85"/>
      <c r="ACS14" s="85"/>
      <c r="ACT14" s="85"/>
      <c r="ACU14" s="85"/>
      <c r="ACV14" s="85"/>
      <c r="ACW14" s="85"/>
      <c r="ACX14" s="85"/>
      <c r="ACY14" s="85"/>
      <c r="ACZ14" s="85"/>
      <c r="ADA14" s="85"/>
      <c r="ADB14" s="85"/>
      <c r="ADC14" s="85"/>
      <c r="ADD14" s="85"/>
      <c r="ADE14" s="85"/>
      <c r="ADF14" s="85"/>
      <c r="ADG14" s="85"/>
      <c r="ADH14" s="85"/>
      <c r="ADI14" s="85"/>
      <c r="ADJ14" s="85"/>
      <c r="ADK14" s="85"/>
      <c r="ADL14" s="85"/>
      <c r="ADM14" s="85"/>
      <c r="ADN14" s="85"/>
      <c r="ADO14" s="85"/>
      <c r="ADP14" s="85"/>
      <c r="ADQ14" s="85"/>
      <c r="ADR14" s="85"/>
      <c r="ADS14" s="85"/>
      <c r="ADT14" s="85"/>
      <c r="ADU14" s="85"/>
      <c r="ADV14" s="85"/>
      <c r="ADW14" s="85"/>
      <c r="ADX14" s="85"/>
      <c r="ADY14" s="85"/>
      <c r="ADZ14" s="85"/>
      <c r="AEA14" s="85"/>
      <c r="AEB14" s="85"/>
      <c r="AEC14" s="85"/>
      <c r="AED14" s="85"/>
      <c r="AEE14" s="85"/>
      <c r="AEF14" s="85"/>
      <c r="AEG14" s="85"/>
      <c r="AEH14" s="85"/>
      <c r="AEI14" s="85"/>
      <c r="AEJ14" s="85"/>
      <c r="AEK14" s="85"/>
      <c r="AEL14" s="85"/>
      <c r="AEM14" s="85"/>
      <c r="AEN14" s="85"/>
      <c r="AEO14" s="85"/>
      <c r="AEP14" s="85"/>
      <c r="AEQ14" s="85"/>
      <c r="AER14" s="85"/>
      <c r="AES14" s="85"/>
      <c r="AET14" s="85"/>
      <c r="AEU14" s="85"/>
      <c r="AEV14" s="85"/>
      <c r="AEW14" s="85"/>
      <c r="AEX14" s="85"/>
      <c r="AEY14" s="85"/>
      <c r="AEZ14" s="85"/>
      <c r="AFA14" s="85"/>
      <c r="AFB14" s="85"/>
      <c r="AFC14" s="85"/>
      <c r="AFD14" s="85"/>
      <c r="AFE14" s="85"/>
      <c r="AFF14" s="85"/>
      <c r="AFG14" s="85"/>
      <c r="AFH14" s="85"/>
      <c r="AFI14" s="85"/>
      <c r="AFJ14" s="85"/>
      <c r="AFK14" s="85"/>
      <c r="AFL14" s="85"/>
      <c r="AFM14" s="85"/>
      <c r="AFN14" s="85"/>
      <c r="AFO14" s="85"/>
      <c r="AFP14" s="85"/>
      <c r="AFQ14" s="85"/>
      <c r="AFR14" s="85"/>
      <c r="AFS14" s="85"/>
      <c r="AFT14" s="85"/>
      <c r="AFU14" s="85"/>
      <c r="AFV14" s="85"/>
      <c r="AFW14" s="85"/>
      <c r="AFX14" s="85"/>
      <c r="AFY14" s="85"/>
      <c r="AFZ14" s="85"/>
      <c r="AGA14" s="85"/>
      <c r="AGB14" s="85"/>
      <c r="AGC14" s="85"/>
      <c r="AGD14" s="85"/>
      <c r="AGE14" s="85"/>
      <c r="AGF14" s="85"/>
      <c r="AGG14" s="85"/>
      <c r="AGH14" s="85"/>
      <c r="AGI14" s="85"/>
      <c r="AGJ14" s="85"/>
      <c r="AGK14" s="85"/>
      <c r="AGL14" s="85"/>
      <c r="AGM14" s="85"/>
      <c r="AGN14" s="85"/>
      <c r="AGO14" s="85"/>
      <c r="AGP14" s="85"/>
      <c r="AGQ14" s="85"/>
      <c r="AGR14" s="85"/>
      <c r="AGS14" s="85"/>
      <c r="AGT14" s="85"/>
      <c r="AGU14" s="85"/>
      <c r="AGV14" s="85"/>
      <c r="AGW14" s="85"/>
      <c r="AGX14" s="85"/>
      <c r="AGY14" s="85"/>
      <c r="AGZ14" s="85"/>
      <c r="AHA14" s="85"/>
      <c r="AHB14" s="85"/>
      <c r="AHC14" s="85"/>
      <c r="AHD14" s="85"/>
      <c r="AHE14" s="85"/>
      <c r="AHF14" s="85"/>
      <c r="AHG14" s="85"/>
      <c r="AHH14" s="85"/>
      <c r="AHI14" s="85"/>
      <c r="AHJ14" s="85"/>
      <c r="AHK14" s="85"/>
      <c r="AHL14" s="85"/>
      <c r="AHM14" s="85"/>
      <c r="AHN14" s="85"/>
      <c r="AHO14" s="85"/>
      <c r="AHP14" s="85"/>
      <c r="AHQ14" s="85"/>
      <c r="AHR14" s="85"/>
      <c r="AHS14" s="85"/>
      <c r="AHT14" s="85"/>
      <c r="AHU14" s="85"/>
      <c r="AHV14" s="85"/>
      <c r="AHW14" s="85"/>
      <c r="AHX14" s="85"/>
      <c r="AHY14" s="85"/>
      <c r="AHZ14" s="85"/>
      <c r="AIA14" s="85"/>
      <c r="AIB14" s="85"/>
      <c r="AIC14" s="85"/>
      <c r="AID14" s="85"/>
      <c r="AIE14" s="85"/>
      <c r="AIF14" s="85"/>
      <c r="AIG14" s="85"/>
      <c r="AIH14" s="85"/>
      <c r="AII14" s="85"/>
      <c r="AIJ14" s="85"/>
      <c r="AIK14" s="85"/>
      <c r="AIL14" s="85"/>
      <c r="AIM14" s="85"/>
      <c r="AIN14" s="85"/>
      <c r="AIO14" s="85"/>
      <c r="AIP14" s="85"/>
      <c r="AIQ14" s="85"/>
      <c r="AIR14" s="85"/>
      <c r="AIS14" s="85"/>
      <c r="AIT14" s="85"/>
      <c r="AIU14" s="85"/>
      <c r="AIV14" s="85"/>
      <c r="AIW14" s="85"/>
      <c r="AIX14" s="85"/>
      <c r="AIY14" s="85"/>
      <c r="AIZ14" s="85"/>
      <c r="AJA14" s="85"/>
      <c r="AJB14" s="85"/>
      <c r="AJC14" s="85"/>
      <c r="AJD14" s="85"/>
      <c r="AJE14" s="85"/>
      <c r="AJF14" s="85"/>
      <c r="AJG14" s="85"/>
      <c r="AJH14" s="85"/>
      <c r="AJI14" s="85"/>
      <c r="AJJ14" s="85"/>
      <c r="AJK14" s="85"/>
      <c r="AJL14" s="85"/>
      <c r="AJM14" s="85"/>
      <c r="AJN14" s="85"/>
      <c r="AJO14" s="85"/>
      <c r="AJP14" s="85"/>
      <c r="AJQ14" s="85"/>
      <c r="AJR14" s="85"/>
      <c r="AJS14" s="85"/>
      <c r="AJT14" s="85"/>
      <c r="AJU14" s="85"/>
      <c r="AJV14" s="85"/>
      <c r="AJW14" s="85"/>
      <c r="AJX14" s="85"/>
      <c r="AJY14" s="85"/>
      <c r="AJZ14" s="85"/>
      <c r="AKA14" s="85"/>
      <c r="AKB14" s="85"/>
      <c r="AKC14" s="85"/>
      <c r="AKD14" s="85"/>
      <c r="AKE14" s="85"/>
      <c r="AKF14" s="85"/>
      <c r="AKG14" s="85"/>
      <c r="AKH14" s="85"/>
      <c r="AKI14" s="85"/>
      <c r="AKJ14" s="85"/>
      <c r="AKK14" s="85"/>
      <c r="AKL14" s="85"/>
      <c r="AKM14" s="85"/>
      <c r="AKN14" s="85"/>
      <c r="AKO14" s="85"/>
      <c r="AKP14" s="85"/>
      <c r="AKQ14" s="85"/>
      <c r="AKR14" s="85"/>
      <c r="AKS14" s="85"/>
      <c r="AKT14" s="85"/>
      <c r="AKU14" s="85"/>
      <c r="AKV14" s="85"/>
      <c r="AKW14" s="85"/>
      <c r="AKX14" s="85"/>
      <c r="AKY14" s="85"/>
      <c r="AKZ14" s="85"/>
      <c r="ALA14" s="85"/>
      <c r="ALB14" s="85"/>
      <c r="ALC14" s="85"/>
      <c r="ALD14" s="85"/>
      <c r="ALE14" s="85"/>
      <c r="ALF14" s="85"/>
      <c r="ALG14" s="85"/>
      <c r="ALH14" s="85"/>
      <c r="ALI14" s="85"/>
      <c r="ALJ14" s="85"/>
      <c r="ALK14" s="85"/>
      <c r="ALL14" s="85"/>
      <c r="ALM14" s="85"/>
      <c r="ALN14" s="85"/>
      <c r="ALO14" s="85"/>
      <c r="ALP14" s="85"/>
      <c r="ALQ14" s="85"/>
      <c r="ALR14" s="85"/>
      <c r="ALS14" s="85"/>
      <c r="ALT14" s="85"/>
      <c r="ALU14" s="85"/>
      <c r="ALV14" s="85"/>
      <c r="ALW14" s="85"/>
      <c r="ALX14" s="85"/>
      <c r="ALY14" s="85"/>
      <c r="ALZ14" s="85"/>
      <c r="AMA14" s="85"/>
      <c r="AMB14" s="85"/>
      <c r="AMC14" s="85"/>
      <c r="AMD14" s="85"/>
      <c r="AME14" s="85"/>
      <c r="AMF14" s="85"/>
      <c r="AMG14" s="85"/>
      <c r="AMH14" s="85"/>
      <c r="AMI14" s="85"/>
      <c r="AMJ14" s="85"/>
      <c r="AMK14" s="85"/>
    </row>
    <row r="15" spans="2:1025" s="100" customFormat="1" ht="32.5" customHeight="1">
      <c r="B15" s="95" t="s">
        <v>181</v>
      </c>
      <c r="C15" s="99" t="s">
        <v>182</v>
      </c>
      <c r="D15" s="97" t="s">
        <v>102</v>
      </c>
      <c r="E15" s="103"/>
    </row>
    <row r="16" spans="2:1025" s="100" customFormat="1" ht="31.25" customHeight="1">
      <c r="B16" s="95" t="s">
        <v>77</v>
      </c>
      <c r="C16" s="96" t="s">
        <v>108</v>
      </c>
      <c r="D16" s="97" t="s">
        <v>210</v>
      </c>
      <c r="E16" s="101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5"/>
      <c r="RV16" s="85"/>
      <c r="RW16" s="85"/>
      <c r="RX16" s="85"/>
      <c r="RY16" s="85"/>
      <c r="RZ16" s="85"/>
      <c r="SA16" s="85"/>
      <c r="SB16" s="85"/>
      <c r="SC16" s="85"/>
      <c r="SD16" s="85"/>
      <c r="SE16" s="85"/>
      <c r="SF16" s="85"/>
      <c r="SG16" s="85"/>
      <c r="SH16" s="85"/>
      <c r="SI16" s="85"/>
      <c r="SJ16" s="85"/>
      <c r="SK16" s="85"/>
      <c r="SL16" s="85"/>
      <c r="SM16" s="85"/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5"/>
      <c r="TB16" s="85"/>
      <c r="TC16" s="85"/>
      <c r="TD16" s="85"/>
      <c r="TE16" s="85"/>
      <c r="TF16" s="85"/>
      <c r="TG16" s="85"/>
      <c r="TH16" s="85"/>
      <c r="TI16" s="85"/>
      <c r="TJ16" s="85"/>
      <c r="TK16" s="85"/>
      <c r="TL16" s="85"/>
      <c r="TM16" s="85"/>
      <c r="TN16" s="85"/>
      <c r="TO16" s="85"/>
      <c r="TP16" s="85"/>
      <c r="TQ16" s="85"/>
      <c r="TR16" s="85"/>
      <c r="TS16" s="85"/>
      <c r="TT16" s="85"/>
      <c r="TU16" s="85"/>
      <c r="TV16" s="85"/>
      <c r="TW16" s="85"/>
      <c r="TX16" s="85"/>
      <c r="TY16" s="85"/>
      <c r="TZ16" s="85"/>
      <c r="UA16" s="85"/>
      <c r="UB16" s="85"/>
      <c r="UC16" s="85"/>
      <c r="UD16" s="85"/>
      <c r="UE16" s="85"/>
      <c r="UF16" s="85"/>
      <c r="UG16" s="85"/>
      <c r="UH16" s="85"/>
      <c r="UI16" s="85"/>
      <c r="UJ16" s="85"/>
      <c r="UK16" s="85"/>
      <c r="UL16" s="85"/>
      <c r="UM16" s="85"/>
      <c r="UN16" s="85"/>
      <c r="UO16" s="85"/>
      <c r="UP16" s="85"/>
      <c r="UQ16" s="85"/>
      <c r="UR16" s="85"/>
      <c r="US16" s="85"/>
      <c r="UT16" s="85"/>
      <c r="UU16" s="85"/>
      <c r="UV16" s="85"/>
      <c r="UW16" s="85"/>
      <c r="UX16" s="85"/>
      <c r="UY16" s="85"/>
      <c r="UZ16" s="85"/>
      <c r="VA16" s="85"/>
      <c r="VB16" s="85"/>
      <c r="VC16" s="85"/>
      <c r="VD16" s="85"/>
      <c r="VE16" s="85"/>
      <c r="VF16" s="85"/>
      <c r="VG16" s="85"/>
      <c r="VH16" s="85"/>
      <c r="VI16" s="85"/>
      <c r="VJ16" s="85"/>
      <c r="VK16" s="85"/>
      <c r="VL16" s="85"/>
      <c r="VM16" s="85"/>
      <c r="VN16" s="85"/>
      <c r="VO16" s="85"/>
      <c r="VP16" s="85"/>
      <c r="VQ16" s="85"/>
      <c r="VR16" s="85"/>
      <c r="VS16" s="85"/>
      <c r="VT16" s="85"/>
      <c r="VU16" s="85"/>
      <c r="VV16" s="85"/>
      <c r="VW16" s="85"/>
      <c r="VX16" s="85"/>
      <c r="VY16" s="85"/>
      <c r="VZ16" s="85"/>
      <c r="WA16" s="85"/>
      <c r="WB16" s="85"/>
      <c r="WC16" s="85"/>
      <c r="WD16" s="85"/>
      <c r="WE16" s="85"/>
      <c r="WF16" s="85"/>
      <c r="WG16" s="85"/>
      <c r="WH16" s="85"/>
      <c r="WI16" s="85"/>
      <c r="WJ16" s="85"/>
      <c r="WK16" s="85"/>
      <c r="WL16" s="85"/>
      <c r="WM16" s="85"/>
      <c r="WN16" s="85"/>
      <c r="WO16" s="85"/>
      <c r="WP16" s="85"/>
      <c r="WQ16" s="85"/>
      <c r="WR16" s="85"/>
      <c r="WS16" s="85"/>
      <c r="WT16" s="85"/>
      <c r="WU16" s="85"/>
      <c r="WV16" s="85"/>
      <c r="WW16" s="85"/>
      <c r="WX16" s="85"/>
      <c r="WY16" s="85"/>
      <c r="WZ16" s="85"/>
      <c r="XA16" s="85"/>
      <c r="XB16" s="85"/>
      <c r="XC16" s="85"/>
      <c r="XD16" s="85"/>
      <c r="XE16" s="85"/>
      <c r="XF16" s="85"/>
      <c r="XG16" s="85"/>
      <c r="XH16" s="85"/>
      <c r="XI16" s="85"/>
      <c r="XJ16" s="85"/>
      <c r="XK16" s="85"/>
      <c r="XL16" s="85"/>
      <c r="XM16" s="85"/>
      <c r="XN16" s="85"/>
      <c r="XO16" s="85"/>
      <c r="XP16" s="85"/>
      <c r="XQ16" s="85"/>
      <c r="XR16" s="85"/>
      <c r="XS16" s="85"/>
      <c r="XT16" s="85"/>
      <c r="XU16" s="85"/>
      <c r="XV16" s="85"/>
      <c r="XW16" s="85"/>
      <c r="XX16" s="85"/>
      <c r="XY16" s="85"/>
      <c r="XZ16" s="85"/>
      <c r="YA16" s="85"/>
      <c r="YB16" s="85"/>
      <c r="YC16" s="85"/>
      <c r="YD16" s="85"/>
      <c r="YE16" s="85"/>
      <c r="YF16" s="85"/>
      <c r="YG16" s="85"/>
      <c r="YH16" s="85"/>
      <c r="YI16" s="85"/>
      <c r="YJ16" s="85"/>
      <c r="YK16" s="85"/>
      <c r="YL16" s="85"/>
      <c r="YM16" s="85"/>
      <c r="YN16" s="85"/>
      <c r="YO16" s="85"/>
      <c r="YP16" s="85"/>
      <c r="YQ16" s="85"/>
      <c r="YR16" s="85"/>
      <c r="YS16" s="85"/>
      <c r="YT16" s="85"/>
      <c r="YU16" s="85"/>
      <c r="YV16" s="85"/>
      <c r="YW16" s="85"/>
      <c r="YX16" s="85"/>
      <c r="YY16" s="85"/>
      <c r="YZ16" s="85"/>
      <c r="ZA16" s="85"/>
      <c r="ZB16" s="85"/>
      <c r="ZC16" s="85"/>
      <c r="ZD16" s="85"/>
      <c r="ZE16" s="85"/>
      <c r="ZF16" s="85"/>
      <c r="ZG16" s="85"/>
      <c r="ZH16" s="85"/>
      <c r="ZI16" s="85"/>
      <c r="ZJ16" s="85"/>
      <c r="ZK16" s="85"/>
      <c r="ZL16" s="85"/>
      <c r="ZM16" s="85"/>
      <c r="ZN16" s="85"/>
      <c r="ZO16" s="85"/>
      <c r="ZP16" s="85"/>
      <c r="ZQ16" s="85"/>
      <c r="ZR16" s="85"/>
      <c r="ZS16" s="85"/>
      <c r="ZT16" s="85"/>
      <c r="ZU16" s="85"/>
      <c r="ZV16" s="85"/>
      <c r="ZW16" s="85"/>
      <c r="ZX16" s="85"/>
      <c r="ZY16" s="85"/>
      <c r="ZZ16" s="85"/>
      <c r="AAA16" s="85"/>
      <c r="AAB16" s="85"/>
      <c r="AAC16" s="85"/>
      <c r="AAD16" s="85"/>
      <c r="AAE16" s="85"/>
      <c r="AAF16" s="85"/>
      <c r="AAG16" s="85"/>
      <c r="AAH16" s="85"/>
      <c r="AAI16" s="85"/>
      <c r="AAJ16" s="85"/>
      <c r="AAK16" s="85"/>
      <c r="AAL16" s="85"/>
      <c r="AAM16" s="85"/>
      <c r="AAN16" s="85"/>
      <c r="AAO16" s="85"/>
      <c r="AAP16" s="85"/>
      <c r="AAQ16" s="85"/>
      <c r="AAR16" s="85"/>
      <c r="AAS16" s="85"/>
      <c r="AAT16" s="85"/>
      <c r="AAU16" s="85"/>
      <c r="AAV16" s="85"/>
      <c r="AAW16" s="85"/>
      <c r="AAX16" s="85"/>
      <c r="AAY16" s="85"/>
      <c r="AAZ16" s="85"/>
      <c r="ABA16" s="85"/>
      <c r="ABB16" s="85"/>
      <c r="ABC16" s="85"/>
      <c r="ABD16" s="85"/>
      <c r="ABE16" s="85"/>
      <c r="ABF16" s="85"/>
      <c r="ABG16" s="85"/>
      <c r="ABH16" s="85"/>
      <c r="ABI16" s="85"/>
      <c r="ABJ16" s="85"/>
      <c r="ABK16" s="85"/>
      <c r="ABL16" s="85"/>
      <c r="ABM16" s="85"/>
      <c r="ABN16" s="85"/>
      <c r="ABO16" s="85"/>
      <c r="ABP16" s="85"/>
      <c r="ABQ16" s="85"/>
      <c r="ABR16" s="85"/>
      <c r="ABS16" s="85"/>
      <c r="ABT16" s="85"/>
      <c r="ABU16" s="85"/>
      <c r="ABV16" s="85"/>
      <c r="ABW16" s="85"/>
      <c r="ABX16" s="85"/>
      <c r="ABY16" s="85"/>
      <c r="ABZ16" s="85"/>
      <c r="ACA16" s="85"/>
      <c r="ACB16" s="85"/>
      <c r="ACC16" s="85"/>
      <c r="ACD16" s="85"/>
      <c r="ACE16" s="85"/>
      <c r="ACF16" s="85"/>
      <c r="ACG16" s="85"/>
      <c r="ACH16" s="85"/>
      <c r="ACI16" s="85"/>
      <c r="ACJ16" s="85"/>
      <c r="ACK16" s="85"/>
      <c r="ACL16" s="85"/>
      <c r="ACM16" s="85"/>
      <c r="ACN16" s="85"/>
      <c r="ACO16" s="85"/>
      <c r="ACP16" s="85"/>
      <c r="ACQ16" s="85"/>
      <c r="ACR16" s="85"/>
      <c r="ACS16" s="85"/>
      <c r="ACT16" s="85"/>
      <c r="ACU16" s="85"/>
      <c r="ACV16" s="85"/>
      <c r="ACW16" s="85"/>
      <c r="ACX16" s="85"/>
      <c r="ACY16" s="85"/>
      <c r="ACZ16" s="85"/>
      <c r="ADA16" s="85"/>
      <c r="ADB16" s="85"/>
      <c r="ADC16" s="85"/>
      <c r="ADD16" s="85"/>
      <c r="ADE16" s="85"/>
      <c r="ADF16" s="85"/>
      <c r="ADG16" s="85"/>
      <c r="ADH16" s="85"/>
      <c r="ADI16" s="85"/>
      <c r="ADJ16" s="85"/>
      <c r="ADK16" s="85"/>
      <c r="ADL16" s="85"/>
      <c r="ADM16" s="85"/>
      <c r="ADN16" s="85"/>
      <c r="ADO16" s="85"/>
      <c r="ADP16" s="85"/>
      <c r="ADQ16" s="85"/>
      <c r="ADR16" s="85"/>
      <c r="ADS16" s="85"/>
      <c r="ADT16" s="85"/>
      <c r="ADU16" s="85"/>
      <c r="ADV16" s="85"/>
      <c r="ADW16" s="85"/>
      <c r="ADX16" s="85"/>
      <c r="ADY16" s="85"/>
      <c r="ADZ16" s="85"/>
      <c r="AEA16" s="85"/>
      <c r="AEB16" s="85"/>
      <c r="AEC16" s="85"/>
      <c r="AED16" s="85"/>
      <c r="AEE16" s="85"/>
      <c r="AEF16" s="85"/>
      <c r="AEG16" s="85"/>
      <c r="AEH16" s="85"/>
      <c r="AEI16" s="85"/>
      <c r="AEJ16" s="85"/>
      <c r="AEK16" s="85"/>
      <c r="AEL16" s="85"/>
      <c r="AEM16" s="85"/>
      <c r="AEN16" s="85"/>
      <c r="AEO16" s="85"/>
      <c r="AEP16" s="85"/>
      <c r="AEQ16" s="85"/>
      <c r="AER16" s="85"/>
      <c r="AES16" s="85"/>
      <c r="AET16" s="85"/>
      <c r="AEU16" s="85"/>
      <c r="AEV16" s="85"/>
      <c r="AEW16" s="85"/>
      <c r="AEX16" s="85"/>
      <c r="AEY16" s="85"/>
      <c r="AEZ16" s="85"/>
      <c r="AFA16" s="85"/>
      <c r="AFB16" s="85"/>
      <c r="AFC16" s="85"/>
      <c r="AFD16" s="85"/>
      <c r="AFE16" s="85"/>
      <c r="AFF16" s="85"/>
      <c r="AFG16" s="85"/>
      <c r="AFH16" s="85"/>
      <c r="AFI16" s="85"/>
      <c r="AFJ16" s="85"/>
      <c r="AFK16" s="85"/>
      <c r="AFL16" s="85"/>
      <c r="AFM16" s="85"/>
      <c r="AFN16" s="85"/>
      <c r="AFO16" s="85"/>
      <c r="AFP16" s="85"/>
      <c r="AFQ16" s="85"/>
      <c r="AFR16" s="85"/>
      <c r="AFS16" s="85"/>
      <c r="AFT16" s="85"/>
      <c r="AFU16" s="85"/>
      <c r="AFV16" s="85"/>
      <c r="AFW16" s="85"/>
      <c r="AFX16" s="85"/>
      <c r="AFY16" s="85"/>
      <c r="AFZ16" s="85"/>
      <c r="AGA16" s="85"/>
      <c r="AGB16" s="85"/>
      <c r="AGC16" s="85"/>
      <c r="AGD16" s="85"/>
      <c r="AGE16" s="85"/>
      <c r="AGF16" s="85"/>
      <c r="AGG16" s="85"/>
      <c r="AGH16" s="85"/>
      <c r="AGI16" s="85"/>
      <c r="AGJ16" s="85"/>
      <c r="AGK16" s="85"/>
      <c r="AGL16" s="85"/>
      <c r="AGM16" s="85"/>
      <c r="AGN16" s="85"/>
      <c r="AGO16" s="85"/>
      <c r="AGP16" s="85"/>
      <c r="AGQ16" s="85"/>
      <c r="AGR16" s="85"/>
      <c r="AGS16" s="85"/>
      <c r="AGT16" s="85"/>
      <c r="AGU16" s="85"/>
      <c r="AGV16" s="85"/>
      <c r="AGW16" s="85"/>
      <c r="AGX16" s="85"/>
      <c r="AGY16" s="85"/>
      <c r="AGZ16" s="85"/>
      <c r="AHA16" s="85"/>
      <c r="AHB16" s="85"/>
      <c r="AHC16" s="85"/>
      <c r="AHD16" s="85"/>
      <c r="AHE16" s="85"/>
      <c r="AHF16" s="85"/>
      <c r="AHG16" s="85"/>
      <c r="AHH16" s="85"/>
      <c r="AHI16" s="85"/>
      <c r="AHJ16" s="85"/>
      <c r="AHK16" s="85"/>
      <c r="AHL16" s="85"/>
      <c r="AHM16" s="85"/>
      <c r="AHN16" s="85"/>
      <c r="AHO16" s="85"/>
      <c r="AHP16" s="85"/>
      <c r="AHQ16" s="85"/>
      <c r="AHR16" s="85"/>
      <c r="AHS16" s="85"/>
      <c r="AHT16" s="85"/>
      <c r="AHU16" s="85"/>
      <c r="AHV16" s="85"/>
      <c r="AHW16" s="85"/>
      <c r="AHX16" s="85"/>
      <c r="AHY16" s="85"/>
      <c r="AHZ16" s="85"/>
      <c r="AIA16" s="85"/>
      <c r="AIB16" s="85"/>
      <c r="AIC16" s="85"/>
      <c r="AID16" s="85"/>
      <c r="AIE16" s="85"/>
      <c r="AIF16" s="85"/>
      <c r="AIG16" s="85"/>
      <c r="AIH16" s="85"/>
      <c r="AII16" s="85"/>
      <c r="AIJ16" s="85"/>
      <c r="AIK16" s="85"/>
      <c r="AIL16" s="85"/>
      <c r="AIM16" s="85"/>
      <c r="AIN16" s="85"/>
      <c r="AIO16" s="85"/>
      <c r="AIP16" s="85"/>
      <c r="AIQ16" s="85"/>
      <c r="AIR16" s="85"/>
      <c r="AIS16" s="85"/>
      <c r="AIT16" s="85"/>
      <c r="AIU16" s="85"/>
      <c r="AIV16" s="85"/>
      <c r="AIW16" s="85"/>
      <c r="AIX16" s="85"/>
      <c r="AIY16" s="85"/>
      <c r="AIZ16" s="85"/>
      <c r="AJA16" s="85"/>
      <c r="AJB16" s="85"/>
      <c r="AJC16" s="85"/>
      <c r="AJD16" s="85"/>
      <c r="AJE16" s="85"/>
      <c r="AJF16" s="85"/>
      <c r="AJG16" s="85"/>
      <c r="AJH16" s="85"/>
      <c r="AJI16" s="85"/>
      <c r="AJJ16" s="85"/>
      <c r="AJK16" s="85"/>
      <c r="AJL16" s="85"/>
      <c r="AJM16" s="85"/>
      <c r="AJN16" s="85"/>
      <c r="AJO16" s="85"/>
      <c r="AJP16" s="85"/>
      <c r="AJQ16" s="85"/>
      <c r="AJR16" s="85"/>
      <c r="AJS16" s="85"/>
      <c r="AJT16" s="85"/>
      <c r="AJU16" s="85"/>
      <c r="AJV16" s="85"/>
      <c r="AJW16" s="85"/>
      <c r="AJX16" s="85"/>
      <c r="AJY16" s="85"/>
      <c r="AJZ16" s="85"/>
      <c r="AKA16" s="85"/>
      <c r="AKB16" s="85"/>
      <c r="AKC16" s="85"/>
      <c r="AKD16" s="85"/>
      <c r="AKE16" s="85"/>
      <c r="AKF16" s="85"/>
      <c r="AKG16" s="85"/>
      <c r="AKH16" s="85"/>
      <c r="AKI16" s="85"/>
      <c r="AKJ16" s="85"/>
      <c r="AKK16" s="85"/>
      <c r="AKL16" s="85"/>
      <c r="AKM16" s="85"/>
      <c r="AKN16" s="85"/>
      <c r="AKO16" s="85"/>
      <c r="AKP16" s="85"/>
      <c r="AKQ16" s="85"/>
      <c r="AKR16" s="85"/>
      <c r="AKS16" s="85"/>
      <c r="AKT16" s="85"/>
      <c r="AKU16" s="85"/>
      <c r="AKV16" s="85"/>
      <c r="AKW16" s="85"/>
      <c r="AKX16" s="85"/>
      <c r="AKY16" s="85"/>
      <c r="AKZ16" s="85"/>
      <c r="ALA16" s="85"/>
      <c r="ALB16" s="85"/>
      <c r="ALC16" s="85"/>
      <c r="ALD16" s="85"/>
      <c r="ALE16" s="85"/>
      <c r="ALF16" s="85"/>
      <c r="ALG16" s="85"/>
      <c r="ALH16" s="85"/>
      <c r="ALI16" s="85"/>
      <c r="ALJ16" s="85"/>
      <c r="ALK16" s="85"/>
      <c r="ALL16" s="85"/>
      <c r="ALM16" s="85"/>
      <c r="ALN16" s="85"/>
      <c r="ALO16" s="85"/>
      <c r="ALP16" s="85"/>
      <c r="ALQ16" s="85"/>
      <c r="ALR16" s="85"/>
      <c r="ALS16" s="85"/>
      <c r="ALT16" s="85"/>
      <c r="ALU16" s="85"/>
      <c r="ALV16" s="85"/>
      <c r="ALW16" s="85"/>
      <c r="ALX16" s="85"/>
      <c r="ALY16" s="85"/>
      <c r="ALZ16" s="85"/>
      <c r="AMA16" s="85"/>
      <c r="AMB16" s="85"/>
      <c r="AMC16" s="85"/>
      <c r="AMD16" s="85"/>
      <c r="AME16" s="85"/>
      <c r="AMF16" s="85"/>
      <c r="AMG16" s="85"/>
      <c r="AMH16" s="85"/>
      <c r="AMI16" s="85"/>
      <c r="AMJ16" s="85"/>
      <c r="AMK16" s="85"/>
    </row>
    <row r="17" spans="2:1025" s="100" customFormat="1" ht="23" customHeight="1">
      <c r="B17" s="95" t="s">
        <v>78</v>
      </c>
      <c r="C17" s="96" t="s">
        <v>30</v>
      </c>
      <c r="D17" s="97" t="s">
        <v>211</v>
      </c>
      <c r="E17" s="101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  <c r="IW17" s="85"/>
      <c r="IX17" s="85"/>
      <c r="IY17" s="85"/>
      <c r="IZ17" s="85"/>
      <c r="JA17" s="85"/>
      <c r="JB17" s="85"/>
      <c r="JC17" s="85"/>
      <c r="JD17" s="85"/>
      <c r="JE17" s="85"/>
      <c r="JF17" s="85"/>
      <c r="JG17" s="85"/>
      <c r="JH17" s="85"/>
      <c r="JI17" s="85"/>
      <c r="JJ17" s="85"/>
      <c r="JK17" s="85"/>
      <c r="JL17" s="85"/>
      <c r="JM17" s="85"/>
      <c r="JN17" s="85"/>
      <c r="JO17" s="85"/>
      <c r="JP17" s="85"/>
      <c r="JQ17" s="85"/>
      <c r="JR17" s="85"/>
      <c r="JS17" s="85"/>
      <c r="JT17" s="85"/>
      <c r="JU17" s="85"/>
      <c r="JV17" s="85"/>
      <c r="JW17" s="85"/>
      <c r="JX17" s="85"/>
      <c r="JY17" s="85"/>
      <c r="JZ17" s="85"/>
      <c r="KA17" s="85"/>
      <c r="KB17" s="85"/>
      <c r="KC17" s="85"/>
      <c r="KD17" s="85"/>
      <c r="KE17" s="85"/>
      <c r="KF17" s="85"/>
      <c r="KG17" s="85"/>
      <c r="KH17" s="85"/>
      <c r="KI17" s="85"/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85"/>
      <c r="KU17" s="85"/>
      <c r="KV17" s="85"/>
      <c r="KW17" s="85"/>
      <c r="KX17" s="85"/>
      <c r="KY17" s="85"/>
      <c r="KZ17" s="85"/>
      <c r="LA17" s="85"/>
      <c r="LB17" s="85"/>
      <c r="LC17" s="85"/>
      <c r="LD17" s="85"/>
      <c r="LE17" s="85"/>
      <c r="LF17" s="85"/>
      <c r="LG17" s="85"/>
      <c r="LH17" s="85"/>
      <c r="LI17" s="85"/>
      <c r="LJ17" s="85"/>
      <c r="LK17" s="85"/>
      <c r="LL17" s="85"/>
      <c r="LM17" s="85"/>
      <c r="LN17" s="85"/>
      <c r="LO17" s="85"/>
      <c r="LP17" s="85"/>
      <c r="LQ17" s="85"/>
      <c r="LR17" s="85"/>
      <c r="LS17" s="85"/>
      <c r="LT17" s="85"/>
      <c r="LU17" s="85"/>
      <c r="LV17" s="85"/>
      <c r="LW17" s="85"/>
      <c r="LX17" s="85"/>
      <c r="LY17" s="85"/>
      <c r="LZ17" s="85"/>
      <c r="MA17" s="85"/>
      <c r="MB17" s="85"/>
      <c r="MC17" s="85"/>
      <c r="MD17" s="85"/>
      <c r="ME17" s="85"/>
      <c r="MF17" s="85"/>
      <c r="MG17" s="85"/>
      <c r="MH17" s="85"/>
      <c r="MI17" s="85"/>
      <c r="MJ17" s="85"/>
      <c r="MK17" s="85"/>
      <c r="ML17" s="85"/>
      <c r="MM17" s="85"/>
      <c r="MN17" s="85"/>
      <c r="MO17" s="85"/>
      <c r="MP17" s="85"/>
      <c r="MQ17" s="85"/>
      <c r="MR17" s="85"/>
      <c r="MS17" s="85"/>
      <c r="MT17" s="85"/>
      <c r="MU17" s="85"/>
      <c r="MV17" s="85"/>
      <c r="MW17" s="85"/>
      <c r="MX17" s="85"/>
      <c r="MY17" s="85"/>
      <c r="MZ17" s="85"/>
      <c r="NA17" s="85"/>
      <c r="NB17" s="85"/>
      <c r="NC17" s="85"/>
      <c r="ND17" s="85"/>
      <c r="NE17" s="85"/>
      <c r="NF17" s="85"/>
      <c r="NG17" s="85"/>
      <c r="NH17" s="85"/>
      <c r="NI17" s="85"/>
      <c r="NJ17" s="85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5"/>
      <c r="NY17" s="85"/>
      <c r="NZ17" s="85"/>
      <c r="OA17" s="85"/>
      <c r="OB17" s="85"/>
      <c r="OC17" s="85"/>
      <c r="OD17" s="85"/>
      <c r="OE17" s="85"/>
      <c r="OF17" s="85"/>
      <c r="OG17" s="85"/>
      <c r="OH17" s="85"/>
      <c r="OI17" s="85"/>
      <c r="OJ17" s="85"/>
      <c r="OK17" s="85"/>
      <c r="OL17" s="85"/>
      <c r="OM17" s="85"/>
      <c r="ON17" s="85"/>
      <c r="OO17" s="85"/>
      <c r="OP17" s="85"/>
      <c r="OQ17" s="85"/>
      <c r="OR17" s="85"/>
      <c r="OS17" s="85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  <c r="RI17" s="85"/>
      <c r="RJ17" s="85"/>
      <c r="RK17" s="85"/>
      <c r="RL17" s="85"/>
      <c r="RM17" s="85"/>
      <c r="RN17" s="85"/>
      <c r="RO17" s="85"/>
      <c r="RP17" s="85"/>
      <c r="RQ17" s="85"/>
      <c r="RR17" s="85"/>
      <c r="RS17" s="85"/>
      <c r="RT17" s="85"/>
      <c r="RU17" s="85"/>
      <c r="RV17" s="85"/>
      <c r="RW17" s="85"/>
      <c r="RX17" s="85"/>
      <c r="RY17" s="85"/>
      <c r="RZ17" s="85"/>
      <c r="SA17" s="85"/>
      <c r="SB17" s="85"/>
      <c r="SC17" s="85"/>
      <c r="SD17" s="85"/>
      <c r="SE17" s="85"/>
      <c r="SF17" s="85"/>
      <c r="SG17" s="85"/>
      <c r="SH17" s="85"/>
      <c r="SI17" s="85"/>
      <c r="SJ17" s="85"/>
      <c r="SK17" s="85"/>
      <c r="SL17" s="85"/>
      <c r="SM17" s="85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5"/>
      <c r="TB17" s="85"/>
      <c r="TC17" s="85"/>
      <c r="TD17" s="85"/>
      <c r="TE17" s="85"/>
      <c r="TF17" s="85"/>
      <c r="TG17" s="85"/>
      <c r="TH17" s="85"/>
      <c r="TI17" s="85"/>
      <c r="TJ17" s="85"/>
      <c r="TK17" s="85"/>
      <c r="TL17" s="85"/>
      <c r="TM17" s="85"/>
      <c r="TN17" s="85"/>
      <c r="TO17" s="85"/>
      <c r="TP17" s="85"/>
      <c r="TQ17" s="85"/>
      <c r="TR17" s="85"/>
      <c r="TS17" s="85"/>
      <c r="TT17" s="85"/>
      <c r="TU17" s="85"/>
      <c r="TV17" s="85"/>
      <c r="TW17" s="85"/>
      <c r="TX17" s="85"/>
      <c r="TY17" s="85"/>
      <c r="TZ17" s="85"/>
      <c r="UA17" s="85"/>
      <c r="UB17" s="85"/>
      <c r="UC17" s="85"/>
      <c r="UD17" s="85"/>
      <c r="UE17" s="85"/>
      <c r="UF17" s="85"/>
      <c r="UG17" s="85"/>
      <c r="UH17" s="85"/>
      <c r="UI17" s="85"/>
      <c r="UJ17" s="85"/>
      <c r="UK17" s="85"/>
      <c r="UL17" s="85"/>
      <c r="UM17" s="85"/>
      <c r="UN17" s="85"/>
      <c r="UO17" s="85"/>
      <c r="UP17" s="85"/>
      <c r="UQ17" s="85"/>
      <c r="UR17" s="85"/>
      <c r="US17" s="85"/>
      <c r="UT17" s="85"/>
      <c r="UU17" s="85"/>
      <c r="UV17" s="85"/>
      <c r="UW17" s="85"/>
      <c r="UX17" s="85"/>
      <c r="UY17" s="85"/>
      <c r="UZ17" s="85"/>
      <c r="VA17" s="85"/>
      <c r="VB17" s="85"/>
      <c r="VC17" s="85"/>
      <c r="VD17" s="85"/>
      <c r="VE17" s="85"/>
      <c r="VF17" s="85"/>
      <c r="VG17" s="85"/>
      <c r="VH17" s="85"/>
      <c r="VI17" s="85"/>
      <c r="VJ17" s="85"/>
      <c r="VK17" s="85"/>
      <c r="VL17" s="85"/>
      <c r="VM17" s="85"/>
      <c r="VN17" s="85"/>
      <c r="VO17" s="85"/>
      <c r="VP17" s="85"/>
      <c r="VQ17" s="85"/>
      <c r="VR17" s="85"/>
      <c r="VS17" s="85"/>
      <c r="VT17" s="85"/>
      <c r="VU17" s="85"/>
      <c r="VV17" s="85"/>
      <c r="VW17" s="85"/>
      <c r="VX17" s="85"/>
      <c r="VY17" s="85"/>
      <c r="VZ17" s="85"/>
      <c r="WA17" s="85"/>
      <c r="WB17" s="85"/>
      <c r="WC17" s="85"/>
      <c r="WD17" s="85"/>
      <c r="WE17" s="85"/>
      <c r="WF17" s="85"/>
      <c r="WG17" s="85"/>
      <c r="WH17" s="85"/>
      <c r="WI17" s="85"/>
      <c r="WJ17" s="85"/>
      <c r="WK17" s="85"/>
      <c r="WL17" s="85"/>
      <c r="WM17" s="85"/>
      <c r="WN17" s="85"/>
      <c r="WO17" s="85"/>
      <c r="WP17" s="85"/>
      <c r="WQ17" s="85"/>
      <c r="WR17" s="85"/>
      <c r="WS17" s="85"/>
      <c r="WT17" s="85"/>
      <c r="WU17" s="85"/>
      <c r="WV17" s="85"/>
      <c r="WW17" s="85"/>
      <c r="WX17" s="85"/>
      <c r="WY17" s="85"/>
      <c r="WZ17" s="85"/>
      <c r="XA17" s="85"/>
      <c r="XB17" s="85"/>
      <c r="XC17" s="85"/>
      <c r="XD17" s="85"/>
      <c r="XE17" s="85"/>
      <c r="XF17" s="85"/>
      <c r="XG17" s="85"/>
      <c r="XH17" s="85"/>
      <c r="XI17" s="85"/>
      <c r="XJ17" s="85"/>
      <c r="XK17" s="85"/>
      <c r="XL17" s="85"/>
      <c r="XM17" s="85"/>
      <c r="XN17" s="85"/>
      <c r="XO17" s="85"/>
      <c r="XP17" s="85"/>
      <c r="XQ17" s="85"/>
      <c r="XR17" s="85"/>
      <c r="XS17" s="85"/>
      <c r="XT17" s="85"/>
      <c r="XU17" s="85"/>
      <c r="XV17" s="85"/>
      <c r="XW17" s="85"/>
      <c r="XX17" s="85"/>
      <c r="XY17" s="85"/>
      <c r="XZ17" s="85"/>
      <c r="YA17" s="85"/>
      <c r="YB17" s="85"/>
      <c r="YC17" s="85"/>
      <c r="YD17" s="85"/>
      <c r="YE17" s="85"/>
      <c r="YF17" s="85"/>
      <c r="YG17" s="85"/>
      <c r="YH17" s="85"/>
      <c r="YI17" s="85"/>
      <c r="YJ17" s="85"/>
      <c r="YK17" s="85"/>
      <c r="YL17" s="85"/>
      <c r="YM17" s="85"/>
      <c r="YN17" s="85"/>
      <c r="YO17" s="85"/>
      <c r="YP17" s="85"/>
      <c r="YQ17" s="85"/>
      <c r="YR17" s="85"/>
      <c r="YS17" s="85"/>
      <c r="YT17" s="85"/>
      <c r="YU17" s="85"/>
      <c r="YV17" s="85"/>
      <c r="YW17" s="85"/>
      <c r="YX17" s="85"/>
      <c r="YY17" s="85"/>
      <c r="YZ17" s="85"/>
      <c r="ZA17" s="85"/>
      <c r="ZB17" s="85"/>
      <c r="ZC17" s="85"/>
      <c r="ZD17" s="85"/>
      <c r="ZE17" s="85"/>
      <c r="ZF17" s="85"/>
      <c r="ZG17" s="85"/>
      <c r="ZH17" s="85"/>
      <c r="ZI17" s="85"/>
      <c r="ZJ17" s="85"/>
      <c r="ZK17" s="85"/>
      <c r="ZL17" s="85"/>
      <c r="ZM17" s="85"/>
      <c r="ZN17" s="85"/>
      <c r="ZO17" s="85"/>
      <c r="ZP17" s="85"/>
      <c r="ZQ17" s="85"/>
      <c r="ZR17" s="85"/>
      <c r="ZS17" s="85"/>
      <c r="ZT17" s="85"/>
      <c r="ZU17" s="85"/>
      <c r="ZV17" s="85"/>
      <c r="ZW17" s="85"/>
      <c r="ZX17" s="85"/>
      <c r="ZY17" s="85"/>
      <c r="ZZ17" s="85"/>
      <c r="AAA17" s="85"/>
      <c r="AAB17" s="85"/>
      <c r="AAC17" s="85"/>
      <c r="AAD17" s="85"/>
      <c r="AAE17" s="85"/>
      <c r="AAF17" s="85"/>
      <c r="AAG17" s="85"/>
      <c r="AAH17" s="85"/>
      <c r="AAI17" s="85"/>
      <c r="AAJ17" s="85"/>
      <c r="AAK17" s="85"/>
      <c r="AAL17" s="85"/>
      <c r="AAM17" s="85"/>
      <c r="AAN17" s="85"/>
      <c r="AAO17" s="85"/>
      <c r="AAP17" s="85"/>
      <c r="AAQ17" s="85"/>
      <c r="AAR17" s="85"/>
      <c r="AAS17" s="85"/>
      <c r="AAT17" s="85"/>
      <c r="AAU17" s="85"/>
      <c r="AAV17" s="85"/>
      <c r="AAW17" s="85"/>
      <c r="AAX17" s="85"/>
      <c r="AAY17" s="85"/>
      <c r="AAZ17" s="85"/>
      <c r="ABA17" s="85"/>
      <c r="ABB17" s="85"/>
      <c r="ABC17" s="85"/>
      <c r="ABD17" s="85"/>
      <c r="ABE17" s="85"/>
      <c r="ABF17" s="85"/>
      <c r="ABG17" s="85"/>
      <c r="ABH17" s="85"/>
      <c r="ABI17" s="85"/>
      <c r="ABJ17" s="85"/>
      <c r="ABK17" s="85"/>
      <c r="ABL17" s="85"/>
      <c r="ABM17" s="85"/>
      <c r="ABN17" s="85"/>
      <c r="ABO17" s="85"/>
      <c r="ABP17" s="85"/>
      <c r="ABQ17" s="85"/>
      <c r="ABR17" s="85"/>
      <c r="ABS17" s="85"/>
      <c r="ABT17" s="85"/>
      <c r="ABU17" s="85"/>
      <c r="ABV17" s="85"/>
      <c r="ABW17" s="85"/>
      <c r="ABX17" s="85"/>
      <c r="ABY17" s="85"/>
      <c r="ABZ17" s="85"/>
      <c r="ACA17" s="85"/>
      <c r="ACB17" s="85"/>
      <c r="ACC17" s="85"/>
      <c r="ACD17" s="85"/>
      <c r="ACE17" s="85"/>
      <c r="ACF17" s="85"/>
      <c r="ACG17" s="85"/>
      <c r="ACH17" s="85"/>
      <c r="ACI17" s="85"/>
      <c r="ACJ17" s="85"/>
      <c r="ACK17" s="85"/>
      <c r="ACL17" s="85"/>
      <c r="ACM17" s="85"/>
      <c r="ACN17" s="85"/>
      <c r="ACO17" s="85"/>
      <c r="ACP17" s="85"/>
      <c r="ACQ17" s="85"/>
      <c r="ACR17" s="85"/>
      <c r="ACS17" s="85"/>
      <c r="ACT17" s="85"/>
      <c r="ACU17" s="85"/>
      <c r="ACV17" s="85"/>
      <c r="ACW17" s="85"/>
      <c r="ACX17" s="85"/>
      <c r="ACY17" s="85"/>
      <c r="ACZ17" s="85"/>
      <c r="ADA17" s="85"/>
      <c r="ADB17" s="85"/>
      <c r="ADC17" s="85"/>
      <c r="ADD17" s="85"/>
      <c r="ADE17" s="85"/>
      <c r="ADF17" s="85"/>
      <c r="ADG17" s="85"/>
      <c r="ADH17" s="85"/>
      <c r="ADI17" s="85"/>
      <c r="ADJ17" s="85"/>
      <c r="ADK17" s="85"/>
      <c r="ADL17" s="85"/>
      <c r="ADM17" s="85"/>
      <c r="ADN17" s="85"/>
      <c r="ADO17" s="85"/>
      <c r="ADP17" s="85"/>
      <c r="ADQ17" s="85"/>
      <c r="ADR17" s="85"/>
      <c r="ADS17" s="85"/>
      <c r="ADT17" s="85"/>
      <c r="ADU17" s="85"/>
      <c r="ADV17" s="85"/>
      <c r="ADW17" s="85"/>
      <c r="ADX17" s="85"/>
      <c r="ADY17" s="85"/>
      <c r="ADZ17" s="85"/>
      <c r="AEA17" s="85"/>
      <c r="AEB17" s="85"/>
      <c r="AEC17" s="85"/>
      <c r="AED17" s="85"/>
      <c r="AEE17" s="85"/>
      <c r="AEF17" s="85"/>
      <c r="AEG17" s="85"/>
      <c r="AEH17" s="85"/>
      <c r="AEI17" s="85"/>
      <c r="AEJ17" s="85"/>
      <c r="AEK17" s="85"/>
      <c r="AEL17" s="85"/>
      <c r="AEM17" s="85"/>
      <c r="AEN17" s="85"/>
      <c r="AEO17" s="85"/>
      <c r="AEP17" s="85"/>
      <c r="AEQ17" s="85"/>
      <c r="AER17" s="85"/>
      <c r="AES17" s="85"/>
      <c r="AET17" s="85"/>
      <c r="AEU17" s="85"/>
      <c r="AEV17" s="85"/>
      <c r="AEW17" s="85"/>
      <c r="AEX17" s="85"/>
      <c r="AEY17" s="85"/>
      <c r="AEZ17" s="85"/>
      <c r="AFA17" s="85"/>
      <c r="AFB17" s="85"/>
      <c r="AFC17" s="85"/>
      <c r="AFD17" s="85"/>
      <c r="AFE17" s="85"/>
      <c r="AFF17" s="85"/>
      <c r="AFG17" s="85"/>
      <c r="AFH17" s="85"/>
      <c r="AFI17" s="85"/>
      <c r="AFJ17" s="85"/>
      <c r="AFK17" s="85"/>
      <c r="AFL17" s="85"/>
      <c r="AFM17" s="85"/>
      <c r="AFN17" s="85"/>
      <c r="AFO17" s="85"/>
      <c r="AFP17" s="85"/>
      <c r="AFQ17" s="85"/>
      <c r="AFR17" s="85"/>
      <c r="AFS17" s="85"/>
      <c r="AFT17" s="85"/>
      <c r="AFU17" s="85"/>
      <c r="AFV17" s="85"/>
      <c r="AFW17" s="85"/>
      <c r="AFX17" s="85"/>
      <c r="AFY17" s="85"/>
      <c r="AFZ17" s="85"/>
      <c r="AGA17" s="85"/>
      <c r="AGB17" s="85"/>
      <c r="AGC17" s="85"/>
      <c r="AGD17" s="85"/>
      <c r="AGE17" s="85"/>
      <c r="AGF17" s="85"/>
      <c r="AGG17" s="85"/>
      <c r="AGH17" s="85"/>
      <c r="AGI17" s="85"/>
      <c r="AGJ17" s="85"/>
      <c r="AGK17" s="85"/>
      <c r="AGL17" s="85"/>
      <c r="AGM17" s="85"/>
      <c r="AGN17" s="85"/>
      <c r="AGO17" s="85"/>
      <c r="AGP17" s="85"/>
      <c r="AGQ17" s="85"/>
      <c r="AGR17" s="85"/>
      <c r="AGS17" s="85"/>
      <c r="AGT17" s="85"/>
      <c r="AGU17" s="85"/>
      <c r="AGV17" s="85"/>
      <c r="AGW17" s="85"/>
      <c r="AGX17" s="85"/>
      <c r="AGY17" s="85"/>
      <c r="AGZ17" s="85"/>
      <c r="AHA17" s="85"/>
      <c r="AHB17" s="85"/>
      <c r="AHC17" s="85"/>
      <c r="AHD17" s="85"/>
      <c r="AHE17" s="85"/>
      <c r="AHF17" s="85"/>
      <c r="AHG17" s="85"/>
      <c r="AHH17" s="85"/>
      <c r="AHI17" s="85"/>
      <c r="AHJ17" s="85"/>
      <c r="AHK17" s="85"/>
      <c r="AHL17" s="85"/>
      <c r="AHM17" s="85"/>
      <c r="AHN17" s="85"/>
      <c r="AHO17" s="85"/>
      <c r="AHP17" s="85"/>
      <c r="AHQ17" s="85"/>
      <c r="AHR17" s="85"/>
      <c r="AHS17" s="85"/>
      <c r="AHT17" s="85"/>
      <c r="AHU17" s="85"/>
      <c r="AHV17" s="85"/>
      <c r="AHW17" s="85"/>
      <c r="AHX17" s="85"/>
      <c r="AHY17" s="85"/>
      <c r="AHZ17" s="85"/>
      <c r="AIA17" s="85"/>
      <c r="AIB17" s="85"/>
      <c r="AIC17" s="85"/>
      <c r="AID17" s="85"/>
      <c r="AIE17" s="85"/>
      <c r="AIF17" s="85"/>
      <c r="AIG17" s="85"/>
      <c r="AIH17" s="85"/>
      <c r="AII17" s="85"/>
      <c r="AIJ17" s="85"/>
      <c r="AIK17" s="85"/>
      <c r="AIL17" s="85"/>
      <c r="AIM17" s="85"/>
      <c r="AIN17" s="85"/>
      <c r="AIO17" s="85"/>
      <c r="AIP17" s="85"/>
      <c r="AIQ17" s="85"/>
      <c r="AIR17" s="85"/>
      <c r="AIS17" s="85"/>
      <c r="AIT17" s="85"/>
      <c r="AIU17" s="85"/>
      <c r="AIV17" s="85"/>
      <c r="AIW17" s="85"/>
      <c r="AIX17" s="85"/>
      <c r="AIY17" s="85"/>
      <c r="AIZ17" s="85"/>
      <c r="AJA17" s="85"/>
      <c r="AJB17" s="85"/>
      <c r="AJC17" s="85"/>
      <c r="AJD17" s="85"/>
      <c r="AJE17" s="85"/>
      <c r="AJF17" s="85"/>
      <c r="AJG17" s="85"/>
      <c r="AJH17" s="85"/>
      <c r="AJI17" s="85"/>
      <c r="AJJ17" s="85"/>
      <c r="AJK17" s="85"/>
      <c r="AJL17" s="85"/>
      <c r="AJM17" s="85"/>
      <c r="AJN17" s="85"/>
      <c r="AJO17" s="85"/>
      <c r="AJP17" s="85"/>
      <c r="AJQ17" s="85"/>
      <c r="AJR17" s="85"/>
      <c r="AJS17" s="85"/>
      <c r="AJT17" s="85"/>
      <c r="AJU17" s="85"/>
      <c r="AJV17" s="85"/>
      <c r="AJW17" s="85"/>
      <c r="AJX17" s="85"/>
      <c r="AJY17" s="85"/>
      <c r="AJZ17" s="85"/>
      <c r="AKA17" s="85"/>
      <c r="AKB17" s="85"/>
      <c r="AKC17" s="85"/>
      <c r="AKD17" s="85"/>
      <c r="AKE17" s="85"/>
      <c r="AKF17" s="85"/>
      <c r="AKG17" s="85"/>
      <c r="AKH17" s="85"/>
      <c r="AKI17" s="85"/>
      <c r="AKJ17" s="85"/>
      <c r="AKK17" s="85"/>
      <c r="AKL17" s="85"/>
      <c r="AKM17" s="85"/>
      <c r="AKN17" s="85"/>
      <c r="AKO17" s="85"/>
      <c r="AKP17" s="85"/>
      <c r="AKQ17" s="85"/>
      <c r="AKR17" s="85"/>
      <c r="AKS17" s="85"/>
      <c r="AKT17" s="85"/>
      <c r="AKU17" s="85"/>
      <c r="AKV17" s="85"/>
      <c r="AKW17" s="85"/>
      <c r="AKX17" s="85"/>
      <c r="AKY17" s="85"/>
      <c r="AKZ17" s="85"/>
      <c r="ALA17" s="85"/>
      <c r="ALB17" s="85"/>
      <c r="ALC17" s="85"/>
      <c r="ALD17" s="85"/>
      <c r="ALE17" s="85"/>
      <c r="ALF17" s="85"/>
      <c r="ALG17" s="85"/>
      <c r="ALH17" s="85"/>
      <c r="ALI17" s="85"/>
      <c r="ALJ17" s="85"/>
      <c r="ALK17" s="85"/>
      <c r="ALL17" s="85"/>
      <c r="ALM17" s="85"/>
      <c r="ALN17" s="85"/>
      <c r="ALO17" s="85"/>
      <c r="ALP17" s="85"/>
      <c r="ALQ17" s="85"/>
      <c r="ALR17" s="85"/>
      <c r="ALS17" s="85"/>
      <c r="ALT17" s="85"/>
      <c r="ALU17" s="85"/>
      <c r="ALV17" s="85"/>
      <c r="ALW17" s="85"/>
      <c r="ALX17" s="85"/>
      <c r="ALY17" s="85"/>
      <c r="ALZ17" s="85"/>
      <c r="AMA17" s="85"/>
      <c r="AMB17" s="85"/>
      <c r="AMC17" s="85"/>
      <c r="AMD17" s="85"/>
      <c r="AME17" s="85"/>
      <c r="AMF17" s="85"/>
      <c r="AMG17" s="85"/>
      <c r="AMH17" s="85"/>
      <c r="AMI17" s="85"/>
      <c r="AMJ17" s="85"/>
      <c r="AMK17" s="85"/>
    </row>
    <row r="18" spans="2:1025" ht="23" customHeight="1">
      <c r="B18" s="95" t="s">
        <v>114</v>
      </c>
      <c r="C18" s="99" t="s">
        <v>18</v>
      </c>
      <c r="D18" s="97" t="s">
        <v>11</v>
      </c>
      <c r="E18" s="104"/>
    </row>
    <row r="19" spans="2:1025" ht="23" customHeight="1">
      <c r="B19" s="95" t="s">
        <v>115</v>
      </c>
      <c r="C19" s="99" t="s">
        <v>19</v>
      </c>
      <c r="D19" s="97" t="s">
        <v>11</v>
      </c>
      <c r="E19" s="104"/>
    </row>
    <row r="20" spans="2:1025" ht="23" customHeight="1">
      <c r="B20" s="95" t="s">
        <v>116</v>
      </c>
      <c r="C20" s="96" t="s">
        <v>33</v>
      </c>
      <c r="D20" s="97" t="s">
        <v>11</v>
      </c>
      <c r="E20" s="104"/>
    </row>
    <row r="21" spans="2:1025" ht="23" customHeight="1">
      <c r="B21" s="95" t="s">
        <v>117</v>
      </c>
      <c r="C21" s="99" t="s">
        <v>20</v>
      </c>
      <c r="D21" s="97" t="s">
        <v>11</v>
      </c>
      <c r="E21" s="104"/>
    </row>
    <row r="22" spans="2:1025" s="85" customFormat="1" ht="23" customHeight="1">
      <c r="B22" s="95" t="s">
        <v>118</v>
      </c>
      <c r="C22" s="99" t="s">
        <v>16</v>
      </c>
      <c r="D22" s="97" t="s">
        <v>11</v>
      </c>
      <c r="E22" s="104"/>
    </row>
    <row r="23" spans="2:1025" s="85" customFormat="1" ht="23" customHeight="1">
      <c r="B23" s="95" t="s">
        <v>119</v>
      </c>
      <c r="C23" s="99" t="s">
        <v>17</v>
      </c>
      <c r="D23" s="97" t="s">
        <v>11</v>
      </c>
      <c r="E23" s="104"/>
    </row>
    <row r="24" spans="2:1025" ht="23" customHeight="1">
      <c r="B24" s="95" t="s">
        <v>120</v>
      </c>
      <c r="C24" s="96" t="s">
        <v>22</v>
      </c>
      <c r="D24" s="97" t="s">
        <v>11</v>
      </c>
      <c r="E24" s="104"/>
    </row>
    <row r="25" spans="2:1025" ht="23" customHeight="1">
      <c r="B25" s="95" t="s">
        <v>121</v>
      </c>
      <c r="C25" s="96" t="s">
        <v>23</v>
      </c>
      <c r="D25" s="97" t="s">
        <v>11</v>
      </c>
      <c r="E25" s="104"/>
    </row>
    <row r="26" spans="2:1025" ht="23" customHeight="1">
      <c r="B26" s="95" t="s">
        <v>122</v>
      </c>
      <c r="C26" s="96" t="s">
        <v>24</v>
      </c>
      <c r="D26" s="97" t="s">
        <v>11</v>
      </c>
      <c r="E26" s="104"/>
    </row>
    <row r="27" spans="2:1025" ht="23" customHeight="1">
      <c r="B27" s="95" t="s">
        <v>123</v>
      </c>
      <c r="C27" s="96" t="s">
        <v>25</v>
      </c>
      <c r="D27" s="97" t="s">
        <v>11</v>
      </c>
      <c r="E27" s="104"/>
    </row>
    <row r="28" spans="2:1025" ht="23" customHeight="1">
      <c r="B28" s="95" t="s">
        <v>124</v>
      </c>
      <c r="C28" s="96" t="s">
        <v>26</v>
      </c>
      <c r="D28" s="97" t="s">
        <v>11</v>
      </c>
      <c r="E28" s="104"/>
    </row>
    <row r="29" spans="2:1025" ht="23" customHeight="1">
      <c r="B29" s="95" t="s">
        <v>125</v>
      </c>
      <c r="C29" s="99" t="s">
        <v>27</v>
      </c>
      <c r="D29" s="97" t="s">
        <v>11</v>
      </c>
      <c r="E29" s="104"/>
    </row>
    <row r="30" spans="2:1025" s="85" customFormat="1" ht="23" customHeight="1">
      <c r="B30" s="95" t="s">
        <v>126</v>
      </c>
      <c r="C30" s="99" t="s">
        <v>28</v>
      </c>
      <c r="D30" s="97" t="s">
        <v>11</v>
      </c>
      <c r="E30" s="104"/>
    </row>
    <row r="31" spans="2:1025" s="85" customFormat="1" ht="23" customHeight="1">
      <c r="B31" s="95" t="s">
        <v>127</v>
      </c>
      <c r="C31" s="96" t="s">
        <v>29</v>
      </c>
      <c r="D31" s="97" t="s">
        <v>11</v>
      </c>
      <c r="E31" s="104"/>
    </row>
    <row r="32" spans="2:1025" s="85" customFormat="1" ht="23" customHeight="1">
      <c r="B32" s="91">
        <v>3</v>
      </c>
      <c r="C32" s="92" t="s">
        <v>110</v>
      </c>
      <c r="D32" s="93"/>
      <c r="E32" s="94"/>
    </row>
    <row r="33" spans="2:1025" s="85" customFormat="1" ht="23" customHeight="1">
      <c r="B33" s="95" t="s">
        <v>79</v>
      </c>
      <c r="C33" s="99" t="s">
        <v>14</v>
      </c>
      <c r="D33" s="97" t="s">
        <v>11</v>
      </c>
      <c r="E33" s="105"/>
    </row>
    <row r="34" spans="2:1025" s="100" customFormat="1" ht="23" customHeight="1">
      <c r="B34" s="95" t="s">
        <v>80</v>
      </c>
      <c r="C34" s="99" t="s">
        <v>106</v>
      </c>
      <c r="D34" s="97" t="s">
        <v>211</v>
      </c>
      <c r="E34" s="10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  <c r="IY34" s="85"/>
      <c r="IZ34" s="85"/>
      <c r="JA34" s="85"/>
      <c r="JB34" s="85"/>
      <c r="JC34" s="85"/>
      <c r="JD34" s="85"/>
      <c r="JE34" s="85"/>
      <c r="JF34" s="85"/>
      <c r="JG34" s="85"/>
      <c r="JH34" s="85"/>
      <c r="JI34" s="85"/>
      <c r="JJ34" s="85"/>
      <c r="JK34" s="85"/>
      <c r="JL34" s="85"/>
      <c r="JM34" s="85"/>
      <c r="JN34" s="85"/>
      <c r="JO34" s="85"/>
      <c r="JP34" s="85"/>
      <c r="JQ34" s="85"/>
      <c r="JR34" s="85"/>
      <c r="JS34" s="85"/>
      <c r="JT34" s="85"/>
      <c r="JU34" s="85"/>
      <c r="JV34" s="85"/>
      <c r="JW34" s="85"/>
      <c r="JX34" s="85"/>
      <c r="JY34" s="85"/>
      <c r="JZ34" s="85"/>
      <c r="KA34" s="85"/>
      <c r="KB34" s="85"/>
      <c r="KC34" s="85"/>
      <c r="KD34" s="85"/>
      <c r="KE34" s="85"/>
      <c r="KF34" s="85"/>
      <c r="KG34" s="85"/>
      <c r="KH34" s="85"/>
      <c r="KI34" s="85"/>
      <c r="KJ34" s="85"/>
      <c r="KK34" s="85"/>
      <c r="KL34" s="85"/>
      <c r="KM34" s="85"/>
      <c r="KN34" s="85"/>
      <c r="KO34" s="85"/>
      <c r="KP34" s="85"/>
      <c r="KQ34" s="85"/>
      <c r="KR34" s="85"/>
      <c r="KS34" s="85"/>
      <c r="KT34" s="85"/>
      <c r="KU34" s="85"/>
      <c r="KV34" s="85"/>
      <c r="KW34" s="85"/>
      <c r="KX34" s="85"/>
      <c r="KY34" s="85"/>
      <c r="KZ34" s="85"/>
      <c r="LA34" s="85"/>
      <c r="LB34" s="85"/>
      <c r="LC34" s="85"/>
      <c r="LD34" s="85"/>
      <c r="LE34" s="85"/>
      <c r="LF34" s="85"/>
      <c r="LG34" s="85"/>
      <c r="LH34" s="85"/>
      <c r="LI34" s="85"/>
      <c r="LJ34" s="85"/>
      <c r="LK34" s="85"/>
      <c r="LL34" s="85"/>
      <c r="LM34" s="85"/>
      <c r="LN34" s="85"/>
      <c r="LO34" s="85"/>
      <c r="LP34" s="85"/>
      <c r="LQ34" s="85"/>
      <c r="LR34" s="85"/>
      <c r="LS34" s="85"/>
      <c r="LT34" s="85"/>
      <c r="LU34" s="85"/>
      <c r="LV34" s="85"/>
      <c r="LW34" s="85"/>
      <c r="LX34" s="85"/>
      <c r="LY34" s="85"/>
      <c r="LZ34" s="85"/>
      <c r="MA34" s="85"/>
      <c r="MB34" s="85"/>
      <c r="MC34" s="85"/>
      <c r="MD34" s="85"/>
      <c r="ME34" s="85"/>
      <c r="MF34" s="85"/>
      <c r="MG34" s="85"/>
      <c r="MH34" s="85"/>
      <c r="MI34" s="85"/>
      <c r="MJ34" s="85"/>
      <c r="MK34" s="85"/>
      <c r="ML34" s="85"/>
      <c r="MM34" s="85"/>
      <c r="MN34" s="85"/>
      <c r="MO34" s="85"/>
      <c r="MP34" s="85"/>
      <c r="MQ34" s="85"/>
      <c r="MR34" s="85"/>
      <c r="MS34" s="85"/>
      <c r="MT34" s="85"/>
      <c r="MU34" s="85"/>
      <c r="MV34" s="85"/>
      <c r="MW34" s="85"/>
      <c r="MX34" s="85"/>
      <c r="MY34" s="85"/>
      <c r="MZ34" s="85"/>
      <c r="NA34" s="85"/>
      <c r="NB34" s="85"/>
      <c r="NC34" s="85"/>
      <c r="ND34" s="85"/>
      <c r="NE34" s="85"/>
      <c r="NF34" s="85"/>
      <c r="NG34" s="85"/>
      <c r="NH34" s="85"/>
      <c r="NI34" s="85"/>
      <c r="NJ34" s="85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5"/>
      <c r="NY34" s="85"/>
      <c r="NZ34" s="85"/>
      <c r="OA34" s="85"/>
      <c r="OB34" s="85"/>
      <c r="OC34" s="85"/>
      <c r="OD34" s="85"/>
      <c r="OE34" s="85"/>
      <c r="OF34" s="85"/>
      <c r="OG34" s="85"/>
      <c r="OH34" s="85"/>
      <c r="OI34" s="85"/>
      <c r="OJ34" s="85"/>
      <c r="OK34" s="85"/>
      <c r="OL34" s="85"/>
      <c r="OM34" s="85"/>
      <c r="ON34" s="85"/>
      <c r="OO34" s="85"/>
      <c r="OP34" s="85"/>
      <c r="OQ34" s="85"/>
      <c r="OR34" s="85"/>
      <c r="OS34" s="85"/>
      <c r="OT34" s="85"/>
      <c r="OU34" s="85"/>
      <c r="OV34" s="85"/>
      <c r="OW34" s="85"/>
      <c r="OX34" s="85"/>
      <c r="OY34" s="85"/>
      <c r="OZ34" s="85"/>
      <c r="PA34" s="85"/>
      <c r="PB34" s="85"/>
      <c r="PC34" s="85"/>
      <c r="PD34" s="85"/>
      <c r="PE34" s="85"/>
      <c r="PF34" s="85"/>
      <c r="PG34" s="85"/>
      <c r="PH34" s="85"/>
      <c r="PI34" s="85"/>
      <c r="PJ34" s="85"/>
      <c r="PK34" s="85"/>
      <c r="PL34" s="85"/>
      <c r="PM34" s="85"/>
      <c r="PN34" s="85"/>
      <c r="PO34" s="85"/>
      <c r="PP34" s="85"/>
      <c r="PQ34" s="85"/>
      <c r="PR34" s="85"/>
      <c r="PS34" s="85"/>
      <c r="PT34" s="85"/>
      <c r="PU34" s="85"/>
      <c r="PV34" s="85"/>
      <c r="PW34" s="85"/>
      <c r="PX34" s="85"/>
      <c r="PY34" s="85"/>
      <c r="PZ34" s="85"/>
      <c r="QA34" s="85"/>
      <c r="QB34" s="85"/>
      <c r="QC34" s="85"/>
      <c r="QD34" s="85"/>
      <c r="QE34" s="85"/>
      <c r="QF34" s="85"/>
      <c r="QG34" s="85"/>
      <c r="QH34" s="85"/>
      <c r="QI34" s="85"/>
      <c r="QJ34" s="85"/>
      <c r="QK34" s="85"/>
      <c r="QL34" s="85"/>
      <c r="QM34" s="85"/>
      <c r="QN34" s="85"/>
      <c r="QO34" s="85"/>
      <c r="QP34" s="85"/>
      <c r="QQ34" s="85"/>
      <c r="QR34" s="85"/>
      <c r="QS34" s="85"/>
      <c r="QT34" s="85"/>
      <c r="QU34" s="85"/>
      <c r="QV34" s="85"/>
      <c r="QW34" s="85"/>
      <c r="QX34" s="85"/>
      <c r="QY34" s="85"/>
      <c r="QZ34" s="85"/>
      <c r="RA34" s="85"/>
      <c r="RB34" s="85"/>
      <c r="RC34" s="85"/>
      <c r="RD34" s="85"/>
      <c r="RE34" s="85"/>
      <c r="RF34" s="85"/>
      <c r="RG34" s="85"/>
      <c r="RH34" s="85"/>
      <c r="RI34" s="85"/>
      <c r="RJ34" s="85"/>
      <c r="RK34" s="85"/>
      <c r="RL34" s="85"/>
      <c r="RM34" s="85"/>
      <c r="RN34" s="85"/>
      <c r="RO34" s="85"/>
      <c r="RP34" s="85"/>
      <c r="RQ34" s="85"/>
      <c r="RR34" s="85"/>
      <c r="RS34" s="85"/>
      <c r="RT34" s="85"/>
      <c r="RU34" s="85"/>
      <c r="RV34" s="85"/>
      <c r="RW34" s="85"/>
      <c r="RX34" s="85"/>
      <c r="RY34" s="85"/>
      <c r="RZ34" s="85"/>
      <c r="SA34" s="85"/>
      <c r="SB34" s="85"/>
      <c r="SC34" s="85"/>
      <c r="SD34" s="85"/>
      <c r="SE34" s="85"/>
      <c r="SF34" s="85"/>
      <c r="SG34" s="85"/>
      <c r="SH34" s="85"/>
      <c r="SI34" s="85"/>
      <c r="SJ34" s="85"/>
      <c r="SK34" s="85"/>
      <c r="SL34" s="85"/>
      <c r="SM34" s="85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5"/>
      <c r="TB34" s="85"/>
      <c r="TC34" s="85"/>
      <c r="TD34" s="85"/>
      <c r="TE34" s="85"/>
      <c r="TF34" s="85"/>
      <c r="TG34" s="85"/>
      <c r="TH34" s="85"/>
      <c r="TI34" s="85"/>
      <c r="TJ34" s="85"/>
      <c r="TK34" s="85"/>
      <c r="TL34" s="85"/>
      <c r="TM34" s="85"/>
      <c r="TN34" s="85"/>
      <c r="TO34" s="85"/>
      <c r="TP34" s="85"/>
      <c r="TQ34" s="85"/>
      <c r="TR34" s="85"/>
      <c r="TS34" s="85"/>
      <c r="TT34" s="85"/>
      <c r="TU34" s="85"/>
      <c r="TV34" s="85"/>
      <c r="TW34" s="85"/>
      <c r="TX34" s="85"/>
      <c r="TY34" s="85"/>
      <c r="TZ34" s="85"/>
      <c r="UA34" s="85"/>
      <c r="UB34" s="85"/>
      <c r="UC34" s="85"/>
      <c r="UD34" s="85"/>
      <c r="UE34" s="85"/>
      <c r="UF34" s="85"/>
      <c r="UG34" s="85"/>
      <c r="UH34" s="85"/>
      <c r="UI34" s="85"/>
      <c r="UJ34" s="85"/>
      <c r="UK34" s="85"/>
      <c r="UL34" s="85"/>
      <c r="UM34" s="85"/>
      <c r="UN34" s="85"/>
      <c r="UO34" s="85"/>
      <c r="UP34" s="85"/>
      <c r="UQ34" s="85"/>
      <c r="UR34" s="85"/>
      <c r="US34" s="85"/>
      <c r="UT34" s="85"/>
      <c r="UU34" s="85"/>
      <c r="UV34" s="85"/>
      <c r="UW34" s="85"/>
      <c r="UX34" s="85"/>
      <c r="UY34" s="85"/>
      <c r="UZ34" s="85"/>
      <c r="VA34" s="85"/>
      <c r="VB34" s="85"/>
      <c r="VC34" s="85"/>
      <c r="VD34" s="85"/>
      <c r="VE34" s="85"/>
      <c r="VF34" s="85"/>
      <c r="VG34" s="85"/>
      <c r="VH34" s="85"/>
      <c r="VI34" s="85"/>
      <c r="VJ34" s="85"/>
      <c r="VK34" s="85"/>
      <c r="VL34" s="85"/>
      <c r="VM34" s="85"/>
      <c r="VN34" s="85"/>
      <c r="VO34" s="85"/>
      <c r="VP34" s="85"/>
      <c r="VQ34" s="85"/>
      <c r="VR34" s="85"/>
      <c r="VS34" s="85"/>
      <c r="VT34" s="85"/>
      <c r="VU34" s="85"/>
      <c r="VV34" s="85"/>
      <c r="VW34" s="85"/>
      <c r="VX34" s="85"/>
      <c r="VY34" s="85"/>
      <c r="VZ34" s="85"/>
      <c r="WA34" s="85"/>
      <c r="WB34" s="85"/>
      <c r="WC34" s="85"/>
      <c r="WD34" s="85"/>
      <c r="WE34" s="85"/>
      <c r="WF34" s="85"/>
      <c r="WG34" s="85"/>
      <c r="WH34" s="85"/>
      <c r="WI34" s="85"/>
      <c r="WJ34" s="85"/>
      <c r="WK34" s="85"/>
      <c r="WL34" s="85"/>
      <c r="WM34" s="85"/>
      <c r="WN34" s="85"/>
      <c r="WO34" s="85"/>
      <c r="WP34" s="85"/>
      <c r="WQ34" s="85"/>
      <c r="WR34" s="85"/>
      <c r="WS34" s="85"/>
      <c r="WT34" s="85"/>
      <c r="WU34" s="85"/>
      <c r="WV34" s="85"/>
      <c r="WW34" s="85"/>
      <c r="WX34" s="85"/>
      <c r="WY34" s="85"/>
      <c r="WZ34" s="85"/>
      <c r="XA34" s="85"/>
      <c r="XB34" s="85"/>
      <c r="XC34" s="85"/>
      <c r="XD34" s="85"/>
      <c r="XE34" s="85"/>
      <c r="XF34" s="85"/>
      <c r="XG34" s="85"/>
      <c r="XH34" s="85"/>
      <c r="XI34" s="85"/>
      <c r="XJ34" s="85"/>
      <c r="XK34" s="85"/>
      <c r="XL34" s="85"/>
      <c r="XM34" s="85"/>
      <c r="XN34" s="85"/>
      <c r="XO34" s="85"/>
      <c r="XP34" s="85"/>
      <c r="XQ34" s="85"/>
      <c r="XR34" s="85"/>
      <c r="XS34" s="85"/>
      <c r="XT34" s="85"/>
      <c r="XU34" s="85"/>
      <c r="XV34" s="85"/>
      <c r="XW34" s="85"/>
      <c r="XX34" s="85"/>
      <c r="XY34" s="85"/>
      <c r="XZ34" s="85"/>
      <c r="YA34" s="85"/>
      <c r="YB34" s="85"/>
      <c r="YC34" s="85"/>
      <c r="YD34" s="85"/>
      <c r="YE34" s="85"/>
      <c r="YF34" s="85"/>
      <c r="YG34" s="85"/>
      <c r="YH34" s="85"/>
      <c r="YI34" s="85"/>
      <c r="YJ34" s="85"/>
      <c r="YK34" s="85"/>
      <c r="YL34" s="85"/>
      <c r="YM34" s="85"/>
      <c r="YN34" s="85"/>
      <c r="YO34" s="85"/>
      <c r="YP34" s="85"/>
      <c r="YQ34" s="85"/>
      <c r="YR34" s="85"/>
      <c r="YS34" s="85"/>
      <c r="YT34" s="85"/>
      <c r="YU34" s="85"/>
      <c r="YV34" s="85"/>
      <c r="YW34" s="85"/>
      <c r="YX34" s="85"/>
      <c r="YY34" s="85"/>
      <c r="YZ34" s="85"/>
      <c r="ZA34" s="85"/>
      <c r="ZB34" s="85"/>
      <c r="ZC34" s="85"/>
      <c r="ZD34" s="85"/>
      <c r="ZE34" s="85"/>
      <c r="ZF34" s="85"/>
      <c r="ZG34" s="85"/>
      <c r="ZH34" s="85"/>
      <c r="ZI34" s="85"/>
      <c r="ZJ34" s="85"/>
      <c r="ZK34" s="85"/>
      <c r="ZL34" s="85"/>
      <c r="ZM34" s="85"/>
      <c r="ZN34" s="85"/>
      <c r="ZO34" s="85"/>
      <c r="ZP34" s="85"/>
      <c r="ZQ34" s="85"/>
      <c r="ZR34" s="85"/>
      <c r="ZS34" s="85"/>
      <c r="ZT34" s="85"/>
      <c r="ZU34" s="85"/>
      <c r="ZV34" s="85"/>
      <c r="ZW34" s="85"/>
      <c r="ZX34" s="85"/>
      <c r="ZY34" s="85"/>
      <c r="ZZ34" s="85"/>
      <c r="AAA34" s="85"/>
      <c r="AAB34" s="85"/>
      <c r="AAC34" s="85"/>
      <c r="AAD34" s="85"/>
      <c r="AAE34" s="85"/>
      <c r="AAF34" s="85"/>
      <c r="AAG34" s="85"/>
      <c r="AAH34" s="85"/>
      <c r="AAI34" s="85"/>
      <c r="AAJ34" s="85"/>
      <c r="AAK34" s="85"/>
      <c r="AAL34" s="85"/>
      <c r="AAM34" s="85"/>
      <c r="AAN34" s="85"/>
      <c r="AAO34" s="85"/>
      <c r="AAP34" s="85"/>
      <c r="AAQ34" s="85"/>
      <c r="AAR34" s="85"/>
      <c r="AAS34" s="85"/>
      <c r="AAT34" s="85"/>
      <c r="AAU34" s="85"/>
      <c r="AAV34" s="85"/>
      <c r="AAW34" s="85"/>
      <c r="AAX34" s="85"/>
      <c r="AAY34" s="85"/>
      <c r="AAZ34" s="85"/>
      <c r="ABA34" s="85"/>
      <c r="ABB34" s="85"/>
      <c r="ABC34" s="85"/>
      <c r="ABD34" s="85"/>
      <c r="ABE34" s="85"/>
      <c r="ABF34" s="85"/>
      <c r="ABG34" s="85"/>
      <c r="ABH34" s="85"/>
      <c r="ABI34" s="85"/>
      <c r="ABJ34" s="85"/>
      <c r="ABK34" s="85"/>
      <c r="ABL34" s="85"/>
      <c r="ABM34" s="85"/>
      <c r="ABN34" s="85"/>
      <c r="ABO34" s="85"/>
      <c r="ABP34" s="85"/>
      <c r="ABQ34" s="85"/>
      <c r="ABR34" s="85"/>
      <c r="ABS34" s="85"/>
      <c r="ABT34" s="85"/>
      <c r="ABU34" s="85"/>
      <c r="ABV34" s="85"/>
      <c r="ABW34" s="85"/>
      <c r="ABX34" s="85"/>
      <c r="ABY34" s="85"/>
      <c r="ABZ34" s="85"/>
      <c r="ACA34" s="85"/>
      <c r="ACB34" s="85"/>
      <c r="ACC34" s="85"/>
      <c r="ACD34" s="85"/>
      <c r="ACE34" s="85"/>
      <c r="ACF34" s="85"/>
      <c r="ACG34" s="85"/>
      <c r="ACH34" s="85"/>
      <c r="ACI34" s="85"/>
      <c r="ACJ34" s="85"/>
      <c r="ACK34" s="85"/>
      <c r="ACL34" s="85"/>
      <c r="ACM34" s="85"/>
      <c r="ACN34" s="85"/>
      <c r="ACO34" s="85"/>
      <c r="ACP34" s="85"/>
      <c r="ACQ34" s="85"/>
      <c r="ACR34" s="85"/>
      <c r="ACS34" s="85"/>
      <c r="ACT34" s="85"/>
      <c r="ACU34" s="85"/>
      <c r="ACV34" s="85"/>
      <c r="ACW34" s="85"/>
      <c r="ACX34" s="85"/>
      <c r="ACY34" s="85"/>
      <c r="ACZ34" s="85"/>
      <c r="ADA34" s="85"/>
      <c r="ADB34" s="85"/>
      <c r="ADC34" s="85"/>
      <c r="ADD34" s="85"/>
      <c r="ADE34" s="85"/>
      <c r="ADF34" s="85"/>
      <c r="ADG34" s="85"/>
      <c r="ADH34" s="85"/>
      <c r="ADI34" s="85"/>
      <c r="ADJ34" s="85"/>
      <c r="ADK34" s="85"/>
      <c r="ADL34" s="85"/>
      <c r="ADM34" s="85"/>
      <c r="ADN34" s="85"/>
      <c r="ADO34" s="85"/>
      <c r="ADP34" s="85"/>
      <c r="ADQ34" s="85"/>
      <c r="ADR34" s="85"/>
      <c r="ADS34" s="85"/>
      <c r="ADT34" s="85"/>
      <c r="ADU34" s="85"/>
      <c r="ADV34" s="85"/>
      <c r="ADW34" s="85"/>
      <c r="ADX34" s="85"/>
      <c r="ADY34" s="85"/>
      <c r="ADZ34" s="85"/>
      <c r="AEA34" s="85"/>
      <c r="AEB34" s="85"/>
      <c r="AEC34" s="85"/>
      <c r="AED34" s="85"/>
      <c r="AEE34" s="85"/>
      <c r="AEF34" s="85"/>
      <c r="AEG34" s="85"/>
      <c r="AEH34" s="85"/>
      <c r="AEI34" s="85"/>
      <c r="AEJ34" s="85"/>
      <c r="AEK34" s="85"/>
      <c r="AEL34" s="85"/>
      <c r="AEM34" s="85"/>
      <c r="AEN34" s="85"/>
      <c r="AEO34" s="85"/>
      <c r="AEP34" s="85"/>
      <c r="AEQ34" s="85"/>
      <c r="AER34" s="85"/>
      <c r="AES34" s="85"/>
      <c r="AET34" s="85"/>
      <c r="AEU34" s="85"/>
      <c r="AEV34" s="85"/>
      <c r="AEW34" s="85"/>
      <c r="AEX34" s="85"/>
      <c r="AEY34" s="85"/>
      <c r="AEZ34" s="85"/>
      <c r="AFA34" s="85"/>
      <c r="AFB34" s="85"/>
      <c r="AFC34" s="85"/>
      <c r="AFD34" s="85"/>
      <c r="AFE34" s="85"/>
      <c r="AFF34" s="85"/>
      <c r="AFG34" s="85"/>
      <c r="AFH34" s="85"/>
      <c r="AFI34" s="85"/>
      <c r="AFJ34" s="85"/>
      <c r="AFK34" s="85"/>
      <c r="AFL34" s="85"/>
      <c r="AFM34" s="85"/>
      <c r="AFN34" s="85"/>
      <c r="AFO34" s="85"/>
      <c r="AFP34" s="85"/>
      <c r="AFQ34" s="85"/>
      <c r="AFR34" s="85"/>
      <c r="AFS34" s="85"/>
      <c r="AFT34" s="85"/>
      <c r="AFU34" s="85"/>
      <c r="AFV34" s="85"/>
      <c r="AFW34" s="85"/>
      <c r="AFX34" s="85"/>
      <c r="AFY34" s="85"/>
      <c r="AFZ34" s="85"/>
      <c r="AGA34" s="85"/>
      <c r="AGB34" s="85"/>
      <c r="AGC34" s="85"/>
      <c r="AGD34" s="85"/>
      <c r="AGE34" s="85"/>
      <c r="AGF34" s="85"/>
      <c r="AGG34" s="85"/>
      <c r="AGH34" s="85"/>
      <c r="AGI34" s="85"/>
      <c r="AGJ34" s="85"/>
      <c r="AGK34" s="85"/>
      <c r="AGL34" s="85"/>
      <c r="AGM34" s="85"/>
      <c r="AGN34" s="85"/>
      <c r="AGO34" s="85"/>
      <c r="AGP34" s="85"/>
      <c r="AGQ34" s="85"/>
      <c r="AGR34" s="85"/>
      <c r="AGS34" s="85"/>
      <c r="AGT34" s="85"/>
      <c r="AGU34" s="85"/>
      <c r="AGV34" s="85"/>
      <c r="AGW34" s="85"/>
      <c r="AGX34" s="85"/>
      <c r="AGY34" s="85"/>
      <c r="AGZ34" s="85"/>
      <c r="AHA34" s="85"/>
      <c r="AHB34" s="85"/>
      <c r="AHC34" s="85"/>
      <c r="AHD34" s="85"/>
      <c r="AHE34" s="85"/>
      <c r="AHF34" s="85"/>
      <c r="AHG34" s="85"/>
      <c r="AHH34" s="85"/>
      <c r="AHI34" s="85"/>
      <c r="AHJ34" s="85"/>
      <c r="AHK34" s="85"/>
      <c r="AHL34" s="85"/>
      <c r="AHM34" s="85"/>
      <c r="AHN34" s="85"/>
      <c r="AHO34" s="85"/>
      <c r="AHP34" s="85"/>
      <c r="AHQ34" s="85"/>
      <c r="AHR34" s="85"/>
      <c r="AHS34" s="85"/>
      <c r="AHT34" s="85"/>
      <c r="AHU34" s="85"/>
      <c r="AHV34" s="85"/>
      <c r="AHW34" s="85"/>
      <c r="AHX34" s="85"/>
      <c r="AHY34" s="85"/>
      <c r="AHZ34" s="85"/>
      <c r="AIA34" s="85"/>
      <c r="AIB34" s="85"/>
      <c r="AIC34" s="85"/>
      <c r="AID34" s="85"/>
      <c r="AIE34" s="85"/>
      <c r="AIF34" s="85"/>
      <c r="AIG34" s="85"/>
      <c r="AIH34" s="85"/>
      <c r="AII34" s="85"/>
      <c r="AIJ34" s="85"/>
      <c r="AIK34" s="85"/>
      <c r="AIL34" s="85"/>
      <c r="AIM34" s="85"/>
      <c r="AIN34" s="85"/>
      <c r="AIO34" s="85"/>
      <c r="AIP34" s="85"/>
      <c r="AIQ34" s="85"/>
      <c r="AIR34" s="85"/>
      <c r="AIS34" s="85"/>
      <c r="AIT34" s="85"/>
      <c r="AIU34" s="85"/>
      <c r="AIV34" s="85"/>
      <c r="AIW34" s="85"/>
      <c r="AIX34" s="85"/>
      <c r="AIY34" s="85"/>
      <c r="AIZ34" s="85"/>
      <c r="AJA34" s="85"/>
      <c r="AJB34" s="85"/>
      <c r="AJC34" s="85"/>
      <c r="AJD34" s="85"/>
      <c r="AJE34" s="85"/>
      <c r="AJF34" s="85"/>
      <c r="AJG34" s="85"/>
      <c r="AJH34" s="85"/>
      <c r="AJI34" s="85"/>
      <c r="AJJ34" s="85"/>
      <c r="AJK34" s="85"/>
      <c r="AJL34" s="85"/>
      <c r="AJM34" s="85"/>
      <c r="AJN34" s="85"/>
      <c r="AJO34" s="85"/>
      <c r="AJP34" s="85"/>
      <c r="AJQ34" s="85"/>
      <c r="AJR34" s="85"/>
      <c r="AJS34" s="85"/>
      <c r="AJT34" s="85"/>
      <c r="AJU34" s="85"/>
      <c r="AJV34" s="85"/>
      <c r="AJW34" s="85"/>
      <c r="AJX34" s="85"/>
      <c r="AJY34" s="85"/>
      <c r="AJZ34" s="85"/>
      <c r="AKA34" s="85"/>
      <c r="AKB34" s="85"/>
      <c r="AKC34" s="85"/>
      <c r="AKD34" s="85"/>
      <c r="AKE34" s="85"/>
      <c r="AKF34" s="85"/>
      <c r="AKG34" s="85"/>
      <c r="AKH34" s="85"/>
      <c r="AKI34" s="85"/>
      <c r="AKJ34" s="85"/>
      <c r="AKK34" s="85"/>
      <c r="AKL34" s="85"/>
      <c r="AKM34" s="85"/>
      <c r="AKN34" s="85"/>
      <c r="AKO34" s="85"/>
      <c r="AKP34" s="85"/>
      <c r="AKQ34" s="85"/>
      <c r="AKR34" s="85"/>
      <c r="AKS34" s="85"/>
      <c r="AKT34" s="85"/>
      <c r="AKU34" s="85"/>
      <c r="AKV34" s="85"/>
      <c r="AKW34" s="85"/>
      <c r="AKX34" s="85"/>
      <c r="AKY34" s="85"/>
      <c r="AKZ34" s="85"/>
      <c r="ALA34" s="85"/>
      <c r="ALB34" s="85"/>
      <c r="ALC34" s="85"/>
      <c r="ALD34" s="85"/>
      <c r="ALE34" s="85"/>
      <c r="ALF34" s="85"/>
      <c r="ALG34" s="85"/>
      <c r="ALH34" s="85"/>
      <c r="ALI34" s="85"/>
      <c r="ALJ34" s="85"/>
      <c r="ALK34" s="85"/>
      <c r="ALL34" s="85"/>
      <c r="ALM34" s="85"/>
      <c r="ALN34" s="85"/>
      <c r="ALO34" s="85"/>
      <c r="ALP34" s="85"/>
      <c r="ALQ34" s="85"/>
      <c r="ALR34" s="85"/>
      <c r="ALS34" s="85"/>
      <c r="ALT34" s="85"/>
      <c r="ALU34" s="85"/>
      <c r="ALV34" s="85"/>
      <c r="ALW34" s="85"/>
      <c r="ALX34" s="85"/>
      <c r="ALY34" s="85"/>
      <c r="ALZ34" s="85"/>
      <c r="AMA34" s="85"/>
      <c r="AMB34" s="85"/>
      <c r="AMC34" s="85"/>
      <c r="AMD34" s="85"/>
      <c r="AME34" s="85"/>
      <c r="AMF34" s="85"/>
      <c r="AMG34" s="85"/>
      <c r="AMH34" s="85"/>
      <c r="AMI34" s="85"/>
      <c r="AMJ34" s="85"/>
      <c r="AMK34" s="85"/>
    </row>
    <row r="35" spans="2:1025" ht="23" customHeight="1">
      <c r="B35" s="95" t="s">
        <v>81</v>
      </c>
      <c r="C35" s="99" t="s">
        <v>21</v>
      </c>
      <c r="D35" s="97" t="s">
        <v>11</v>
      </c>
      <c r="E35" s="104"/>
    </row>
    <row r="36" spans="2:1025" ht="23" customHeight="1">
      <c r="B36" s="95" t="s">
        <v>82</v>
      </c>
      <c r="C36" s="99" t="s">
        <v>109</v>
      </c>
      <c r="D36" s="97" t="s">
        <v>11</v>
      </c>
      <c r="E36" s="104"/>
    </row>
    <row r="37" spans="2:1025" s="85" customFormat="1" ht="23" customHeight="1">
      <c r="B37" s="91">
        <v>4</v>
      </c>
      <c r="C37" s="92" t="s">
        <v>105</v>
      </c>
      <c r="D37" s="93"/>
      <c r="E37" s="94"/>
    </row>
    <row r="38" spans="2:1025" s="85" customFormat="1" ht="23" customHeight="1">
      <c r="B38" s="95" t="s">
        <v>89</v>
      </c>
      <c r="C38" s="99" t="s">
        <v>12</v>
      </c>
      <c r="D38" s="97" t="s">
        <v>212</v>
      </c>
      <c r="E38" s="102"/>
    </row>
    <row r="39" spans="2:1025" s="85" customFormat="1" ht="23" customHeight="1">
      <c r="B39" s="95" t="s">
        <v>90</v>
      </c>
      <c r="C39" s="99" t="s">
        <v>13</v>
      </c>
      <c r="D39" s="97" t="s">
        <v>212</v>
      </c>
      <c r="E39" s="102"/>
    </row>
    <row r="40" spans="2:1025" s="85" customFormat="1" ht="23" customHeight="1">
      <c r="B40" s="95" t="s">
        <v>91</v>
      </c>
      <c r="C40" s="96" t="s">
        <v>111</v>
      </c>
      <c r="D40" s="97" t="s">
        <v>213</v>
      </c>
      <c r="E40" s="31"/>
    </row>
    <row r="41" spans="2:1025" s="85" customFormat="1" ht="32.5" customHeight="1">
      <c r="B41" s="95" t="s">
        <v>92</v>
      </c>
      <c r="C41" s="96" t="s">
        <v>112</v>
      </c>
      <c r="D41" s="97" t="s">
        <v>214</v>
      </c>
      <c r="E41" s="101"/>
    </row>
    <row r="42" spans="2:1025" s="85" customFormat="1" ht="23" customHeight="1">
      <c r="B42" s="95" t="s">
        <v>93</v>
      </c>
      <c r="C42" s="96" t="s">
        <v>113</v>
      </c>
      <c r="D42" s="97" t="s">
        <v>215</v>
      </c>
      <c r="E42" s="101"/>
    </row>
    <row r="43" spans="2:1025" s="85" customFormat="1">
      <c r="D43" s="86"/>
      <c r="E43" s="87"/>
    </row>
    <row r="44" spans="2:1025" s="85" customFormat="1">
      <c r="D44" s="86"/>
      <c r="E44" s="87"/>
    </row>
    <row r="45" spans="2:1025" s="85" customFormat="1">
      <c r="D45" s="86"/>
      <c r="E45" s="87"/>
    </row>
    <row r="46" spans="2:1025" s="85" customFormat="1">
      <c r="D46" s="86"/>
      <c r="E46" s="87"/>
    </row>
    <row r="47" spans="2:1025" s="85" customFormat="1">
      <c r="D47" s="86"/>
      <c r="E47" s="87"/>
    </row>
    <row r="48" spans="2:1025" s="85" customFormat="1">
      <c r="D48" s="86"/>
      <c r="E48" s="87"/>
    </row>
    <row r="49" spans="4:5" s="85" customFormat="1">
      <c r="D49" s="86"/>
      <c r="E49" s="87"/>
    </row>
  </sheetData>
  <sheetProtection algorithmName="SHA-512" hashValue="3NX80s7ltDbtEURp4ewEq3q/+Q3BRQmYDQBGqshbv2v+xP7MGPMFPGWsU6EwfdVahhrmQGhbNMeCM7H0FaCO9Q==" saltValue="cQgd3awW7c+xvRtDXOhYDQ==" spinCount="100000" sheet="1" objects="1" scenarios="1"/>
  <mergeCells count="5">
    <mergeCell ref="C4:E4"/>
    <mergeCell ref="C9:E9"/>
    <mergeCell ref="C37:E37"/>
    <mergeCell ref="C32:E32"/>
    <mergeCell ref="B2:E2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ignoredErrors>
    <ignoredError sqref="B23:B31 B15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AB9B-E57E-418D-B66D-2C2757F9FF12}">
  <sheetPr>
    <tabColor theme="6" tint="0.39997558519241921"/>
  </sheetPr>
  <dimension ref="B1:AMK15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6" ht="55" customHeight="1"/>
    <row r="2" spans="2:6" s="12" customFormat="1" ht="34" customHeight="1">
      <c r="B2" s="61" t="s">
        <v>236</v>
      </c>
      <c r="C2" s="61"/>
      <c r="D2" s="61"/>
      <c r="E2" s="61"/>
    </row>
    <row r="3" spans="2:6" s="12" customFormat="1" ht="34" customHeight="1">
      <c r="B3" s="14" t="s">
        <v>68</v>
      </c>
      <c r="C3" s="14" t="s">
        <v>61</v>
      </c>
      <c r="D3" s="15" t="s">
        <v>0</v>
      </c>
      <c r="E3" s="14" t="s">
        <v>88</v>
      </c>
    </row>
    <row r="4" spans="2:6" s="12" customFormat="1" ht="23" customHeight="1">
      <c r="B4" s="33">
        <v>1</v>
      </c>
      <c r="C4" s="62" t="s">
        <v>147</v>
      </c>
      <c r="D4" s="63"/>
      <c r="E4" s="64"/>
    </row>
    <row r="5" spans="2:6" s="12" customFormat="1" ht="23" customHeight="1">
      <c r="B5" s="23" t="s">
        <v>64</v>
      </c>
      <c r="C5" s="16" t="s">
        <v>148</v>
      </c>
      <c r="D5" s="2" t="s">
        <v>129</v>
      </c>
      <c r="E5" s="21"/>
    </row>
    <row r="6" spans="2:6" s="12" customFormat="1" ht="23" customHeight="1">
      <c r="B6" s="23" t="s">
        <v>65</v>
      </c>
      <c r="C6" s="8" t="s">
        <v>149</v>
      </c>
      <c r="D6" s="2" t="s">
        <v>129</v>
      </c>
      <c r="E6" s="20"/>
    </row>
    <row r="7" spans="2:6" s="12" customFormat="1" ht="23" customHeight="1">
      <c r="B7" s="23" t="s">
        <v>70</v>
      </c>
      <c r="C7" s="7" t="s">
        <v>150</v>
      </c>
      <c r="D7" s="3" t="s">
        <v>129</v>
      </c>
      <c r="E7" s="21"/>
    </row>
    <row r="8" spans="2:6" s="12" customFormat="1" ht="23" customHeight="1">
      <c r="B8" s="23" t="s">
        <v>71</v>
      </c>
      <c r="C8" s="8" t="s">
        <v>151</v>
      </c>
      <c r="D8" s="2" t="s">
        <v>129</v>
      </c>
      <c r="E8" s="20"/>
    </row>
    <row r="9" spans="2:6" s="10" customFormat="1" ht="23" customHeight="1">
      <c r="B9" s="22" t="s">
        <v>153</v>
      </c>
      <c r="C9" s="30" t="s">
        <v>228</v>
      </c>
      <c r="D9" s="3" t="s">
        <v>129</v>
      </c>
      <c r="E9" s="105"/>
      <c r="F9" s="34"/>
    </row>
    <row r="10" spans="2:6" s="10" customFormat="1" ht="23" customHeight="1">
      <c r="B10" s="22" t="s">
        <v>154</v>
      </c>
      <c r="C10" s="30" t="s">
        <v>66</v>
      </c>
      <c r="D10" s="3" t="s">
        <v>129</v>
      </c>
      <c r="E10" s="105"/>
      <c r="F10" s="34"/>
    </row>
    <row r="11" spans="2:6" s="12" customFormat="1">
      <c r="D11" s="4"/>
      <c r="E11" s="25"/>
    </row>
    <row r="12" spans="2:6" s="12" customFormat="1">
      <c r="D12" s="4"/>
      <c r="E12" s="25"/>
    </row>
    <row r="13" spans="2:6" s="12" customFormat="1">
      <c r="D13" s="4"/>
      <c r="E13" s="25"/>
    </row>
    <row r="14" spans="2:6" s="12" customFormat="1">
      <c r="D14" s="4"/>
      <c r="E14" s="25"/>
    </row>
    <row r="15" spans="2:6" s="12" customFormat="1">
      <c r="D15" s="4"/>
      <c r="E15" s="25"/>
    </row>
  </sheetData>
  <sheetProtection algorithmName="SHA-512" hashValue="Aki+KBta9uUtE5jRriK66bbIwvvaRux19YXONuzKZN6RUbzyQgAdx8JNFkflsxLOOWulXfp5T5FChXRnz8fWcw==" saltValue="giZDLUAecfygfvPNo/agHw==" spinCount="100000" sheet="1" objects="1" scenarios="1"/>
  <mergeCells count="2">
    <mergeCell ref="B2:E2"/>
    <mergeCell ref="C4:E4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AB40-7F83-D947-822C-9EBBA89613A4}">
  <sheetPr>
    <tabColor theme="5" tint="0.39997558519241921"/>
  </sheetPr>
  <dimension ref="B1:AMK21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242</v>
      </c>
      <c r="C2" s="61"/>
      <c r="D2" s="61"/>
      <c r="E2" s="61"/>
    </row>
    <row r="3" spans="2:5" s="12" customFormat="1" ht="34" customHeight="1">
      <c r="B3" s="14" t="s">
        <v>68</v>
      </c>
      <c r="C3" s="14" t="s">
        <v>61</v>
      </c>
      <c r="D3" s="15" t="s">
        <v>0</v>
      </c>
      <c r="E3" s="14" t="s">
        <v>88</v>
      </c>
    </row>
    <row r="4" spans="2:5" s="12" customFormat="1" ht="23" customHeight="1">
      <c r="B4" s="35">
        <v>1</v>
      </c>
      <c r="C4" s="65" t="s">
        <v>241</v>
      </c>
      <c r="D4" s="66"/>
      <c r="E4" s="67"/>
    </row>
    <row r="5" spans="2:5" s="12" customFormat="1" ht="23" customHeight="1">
      <c r="B5" s="23" t="s">
        <v>64</v>
      </c>
      <c r="C5" s="16" t="s">
        <v>160</v>
      </c>
      <c r="D5" s="2" t="s">
        <v>1</v>
      </c>
      <c r="E5" s="21"/>
    </row>
    <row r="6" spans="2:5" s="12" customFormat="1" ht="23" customHeight="1">
      <c r="B6" s="23" t="s">
        <v>65</v>
      </c>
      <c r="C6" s="8" t="s">
        <v>7</v>
      </c>
      <c r="D6" s="2" t="s">
        <v>102</v>
      </c>
      <c r="E6" s="20"/>
    </row>
    <row r="7" spans="2:5" s="12" customFormat="1" ht="23" customHeight="1">
      <c r="B7" s="23" t="s">
        <v>70</v>
      </c>
      <c r="C7" s="7" t="s">
        <v>48</v>
      </c>
      <c r="D7" s="2" t="s">
        <v>102</v>
      </c>
      <c r="E7" s="20"/>
    </row>
    <row r="8" spans="2:5" s="12" customFormat="1" ht="23" customHeight="1">
      <c r="B8" s="23" t="s">
        <v>71</v>
      </c>
      <c r="C8" s="8" t="s">
        <v>37</v>
      </c>
      <c r="D8" s="2" t="s">
        <v>102</v>
      </c>
      <c r="E8" s="20"/>
    </row>
    <row r="9" spans="2:5" s="12" customFormat="1" ht="23" customHeight="1">
      <c r="B9" s="23" t="s">
        <v>152</v>
      </c>
      <c r="C9" s="7" t="s">
        <v>161</v>
      </c>
      <c r="D9" s="2" t="s">
        <v>102</v>
      </c>
      <c r="E9" s="20"/>
    </row>
    <row r="10" spans="2:5" s="12" customFormat="1" ht="23" customHeight="1">
      <c r="B10" s="23" t="s">
        <v>153</v>
      </c>
      <c r="C10" s="7" t="s">
        <v>47</v>
      </c>
      <c r="D10" s="2" t="s">
        <v>102</v>
      </c>
      <c r="E10" s="20"/>
    </row>
    <row r="11" spans="2:5" s="12" customFormat="1" ht="23" customHeight="1">
      <c r="B11" s="23" t="s">
        <v>154</v>
      </c>
      <c r="C11" s="7" t="s">
        <v>8</v>
      </c>
      <c r="D11" s="2" t="s">
        <v>102</v>
      </c>
      <c r="E11" s="20"/>
    </row>
    <row r="12" spans="2:5" s="12" customFormat="1" ht="23" customHeight="1">
      <c r="B12" s="23" t="s">
        <v>155</v>
      </c>
      <c r="C12" s="7" t="s">
        <v>39</v>
      </c>
      <c r="D12" s="2" t="s">
        <v>102</v>
      </c>
      <c r="E12" s="20"/>
    </row>
    <row r="13" spans="2:5" s="12" customFormat="1" ht="23" customHeight="1">
      <c r="B13" s="23" t="s">
        <v>156</v>
      </c>
      <c r="C13" s="7" t="s">
        <v>9</v>
      </c>
      <c r="D13" s="2" t="s">
        <v>102</v>
      </c>
      <c r="E13" s="20"/>
    </row>
    <row r="14" spans="2:5" s="12" customFormat="1" ht="23" customHeight="1">
      <c r="B14" s="23" t="s">
        <v>157</v>
      </c>
      <c r="C14" s="7" t="s">
        <v>10</v>
      </c>
      <c r="D14" s="2" t="s">
        <v>102</v>
      </c>
      <c r="E14" s="20"/>
    </row>
    <row r="15" spans="2:5" s="12" customFormat="1" ht="23" customHeight="1">
      <c r="B15" s="23" t="s">
        <v>158</v>
      </c>
      <c r="C15" s="7" t="s">
        <v>38</v>
      </c>
      <c r="D15" s="2" t="s">
        <v>102</v>
      </c>
      <c r="E15" s="20"/>
    </row>
    <row r="16" spans="2:5" ht="23" customHeight="1">
      <c r="B16" s="23" t="s">
        <v>159</v>
      </c>
      <c r="C16" s="7" t="s">
        <v>59</v>
      </c>
      <c r="D16" s="2" t="s">
        <v>102</v>
      </c>
      <c r="E16" s="20"/>
    </row>
    <row r="17" spans="2:5" ht="23" customHeight="1">
      <c r="B17" s="35">
        <v>2</v>
      </c>
      <c r="C17" s="68" t="s">
        <v>164</v>
      </c>
      <c r="D17" s="68"/>
      <c r="E17" s="68"/>
    </row>
    <row r="18" spans="2:5" ht="23" customHeight="1">
      <c r="B18" s="23" t="s">
        <v>72</v>
      </c>
      <c r="C18" s="8" t="s">
        <v>49</v>
      </c>
      <c r="D18" s="2" t="s">
        <v>102</v>
      </c>
      <c r="E18" s="21"/>
    </row>
    <row r="19" spans="2:5" ht="23" customHeight="1">
      <c r="B19" s="23" t="s">
        <v>73</v>
      </c>
      <c r="C19" s="7" t="s">
        <v>58</v>
      </c>
      <c r="D19" s="2" t="s">
        <v>102</v>
      </c>
      <c r="E19" s="20"/>
    </row>
    <row r="20" spans="2:5" ht="23" customHeight="1">
      <c r="B20" s="23" t="s">
        <v>74</v>
      </c>
      <c r="C20" s="8" t="s">
        <v>31</v>
      </c>
      <c r="D20" s="2" t="s">
        <v>102</v>
      </c>
      <c r="E20" s="20"/>
    </row>
    <row r="21" spans="2:5" ht="23" customHeight="1">
      <c r="B21" s="23" t="s">
        <v>75</v>
      </c>
      <c r="C21" s="7" t="s">
        <v>50</v>
      </c>
      <c r="D21" s="2" t="s">
        <v>102</v>
      </c>
      <c r="E21" s="20"/>
    </row>
  </sheetData>
  <sheetProtection algorithmName="SHA-512" hashValue="y2Ns0LrnKTLlxJPuLHbe+vL+dXUmIvHf9rkW4dYRAJ8zTTYIYSLhj23FA+HSvK3IX20L4N9YEam+TVs4FsvQuA==" saltValue="Ir+8qYZRB9Ey2XBSWGKAGA==" spinCount="100000" sheet="1" objects="1" scenarios="1"/>
  <mergeCells count="3">
    <mergeCell ref="B2:E2"/>
    <mergeCell ref="C4:E4"/>
    <mergeCell ref="C17:E17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209B-206B-AA4A-A135-1A01D8BA320B}">
  <sheetPr>
    <tabColor theme="4" tint="0.39997558519241921"/>
  </sheetPr>
  <dimension ref="B1:AMK7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44</v>
      </c>
      <c r="C2" s="61"/>
      <c r="D2" s="61"/>
      <c r="E2" s="61"/>
    </row>
    <row r="3" spans="2:5" s="12" customFormat="1" ht="34" customHeight="1">
      <c r="B3" s="14" t="s">
        <v>68</v>
      </c>
      <c r="C3" s="14" t="s">
        <v>61</v>
      </c>
      <c r="D3" s="15" t="s">
        <v>0</v>
      </c>
      <c r="E3" s="14" t="s">
        <v>88</v>
      </c>
    </row>
    <row r="4" spans="2:5" s="12" customFormat="1" ht="23" customHeight="1">
      <c r="B4" s="37">
        <v>1</v>
      </c>
      <c r="C4" s="69" t="s">
        <v>170</v>
      </c>
      <c r="D4" s="70"/>
      <c r="E4" s="71"/>
    </row>
    <row r="5" spans="2:5" s="12" customFormat="1" ht="23" customHeight="1">
      <c r="B5" s="23" t="s">
        <v>64</v>
      </c>
      <c r="C5" s="7" t="s">
        <v>36</v>
      </c>
      <c r="D5" s="2" t="s">
        <v>171</v>
      </c>
      <c r="E5" s="21"/>
    </row>
    <row r="6" spans="2:5" s="12" customFormat="1" ht="23" customHeight="1">
      <c r="B6" s="23" t="s">
        <v>65</v>
      </c>
      <c r="C6" s="26" t="s">
        <v>46</v>
      </c>
      <c r="D6" s="2" t="s">
        <v>171</v>
      </c>
      <c r="E6" s="20"/>
    </row>
    <row r="7" spans="2:5" s="12" customFormat="1" ht="23" customHeight="1">
      <c r="B7" s="23" t="s">
        <v>70</v>
      </c>
      <c r="C7" s="26" t="s">
        <v>45</v>
      </c>
      <c r="D7" s="2" t="s">
        <v>171</v>
      </c>
      <c r="E7" s="20"/>
    </row>
  </sheetData>
  <sheetProtection algorithmName="SHA-512" hashValue="s3ETNvtsLkOhtgJVHHoIsNmtlF+m9w59zywGqUMlHa0KSOUWvDwN6XahiA3oMHfaPbSYooLDtUVbAViuBSKVog==" saltValue="2Z681WvSySwdIXLeEAabNg==" spinCount="100000" sheet="1" objects="1" scenarios="1"/>
  <mergeCells count="2">
    <mergeCell ref="B2:E2"/>
    <mergeCell ref="C4:E4"/>
  </mergeCells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A55B-D731-C149-828C-DD1418ACB87A}">
  <sheetPr>
    <tabColor theme="9" tint="0.39997558519241921"/>
  </sheetPr>
  <dimension ref="B1:AMK10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169</v>
      </c>
      <c r="C2" s="61"/>
      <c r="D2" s="61"/>
      <c r="E2" s="61"/>
    </row>
    <row r="3" spans="2:5" s="12" customFormat="1" ht="34" customHeight="1">
      <c r="B3" s="14" t="s">
        <v>68</v>
      </c>
      <c r="C3" s="14" t="s">
        <v>61</v>
      </c>
      <c r="D3" s="15" t="s">
        <v>0</v>
      </c>
      <c r="E3" s="14" t="s">
        <v>88</v>
      </c>
    </row>
    <row r="4" spans="2:5" s="12" customFormat="1" ht="23" customHeight="1">
      <c r="B4" s="38">
        <v>1</v>
      </c>
      <c r="C4" s="72" t="s">
        <v>163</v>
      </c>
      <c r="D4" s="73"/>
      <c r="E4" s="74"/>
    </row>
    <row r="5" spans="2:5" s="12" customFormat="1" ht="23" customHeight="1">
      <c r="B5" s="23" t="s">
        <v>64</v>
      </c>
      <c r="C5" s="7" t="s">
        <v>42</v>
      </c>
      <c r="D5" s="2" t="s">
        <v>102</v>
      </c>
      <c r="E5" s="21"/>
    </row>
    <row r="6" spans="2:5" s="12" customFormat="1" ht="23" customHeight="1">
      <c r="B6" s="23" t="s">
        <v>65</v>
      </c>
      <c r="C6" s="7" t="s">
        <v>165</v>
      </c>
      <c r="D6" s="2" t="s">
        <v>102</v>
      </c>
      <c r="E6" s="20"/>
    </row>
    <row r="7" spans="2:5" s="12" customFormat="1" ht="23" customHeight="1">
      <c r="B7" s="23" t="s">
        <v>70</v>
      </c>
      <c r="C7" s="7" t="s">
        <v>35</v>
      </c>
      <c r="D7" s="2" t="s">
        <v>102</v>
      </c>
      <c r="E7" s="20"/>
    </row>
    <row r="8" spans="2:5" s="12" customFormat="1" ht="23" customHeight="1">
      <c r="B8" s="23" t="s">
        <v>71</v>
      </c>
      <c r="C8" s="7" t="s">
        <v>166</v>
      </c>
      <c r="D8" s="2" t="s">
        <v>102</v>
      </c>
      <c r="E8" s="20"/>
    </row>
    <row r="9" spans="2:5" s="12" customFormat="1" ht="23" customHeight="1">
      <c r="B9" s="23" t="s">
        <v>152</v>
      </c>
      <c r="C9" s="7" t="s">
        <v>167</v>
      </c>
      <c r="D9" s="2" t="s">
        <v>102</v>
      </c>
      <c r="E9" s="20"/>
    </row>
    <row r="10" spans="2:5" s="12" customFormat="1" ht="23" customHeight="1">
      <c r="B10" s="23" t="s">
        <v>153</v>
      </c>
      <c r="C10" s="7" t="s">
        <v>168</v>
      </c>
      <c r="D10" s="2" t="s">
        <v>102</v>
      </c>
      <c r="E10" s="20"/>
    </row>
  </sheetData>
  <sheetProtection algorithmName="SHA-512" hashValue="ndV6snPtWs4DPc9OucdWqON6lOkGCeYNuaYR10uC6Gx0sgiM0ptMhzTZZZmiYqC4LQ3Dpk6TxKa2mp0NNKFMhw==" saltValue="wTl/p3w8YILuql0qVxjyPA==" spinCount="100000" sheet="1" objects="1" scenarios="1"/>
  <mergeCells count="2">
    <mergeCell ref="B2:E2"/>
    <mergeCell ref="C4:E4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9BA1-24EA-F542-BAE4-F6977CF4E155}">
  <sheetPr>
    <tabColor rgb="FFFFD579"/>
  </sheetPr>
  <dimension ref="B1:AMK13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172</v>
      </c>
      <c r="C2" s="61"/>
      <c r="D2" s="61"/>
      <c r="E2" s="61"/>
    </row>
    <row r="3" spans="2:5" s="12" customFormat="1" ht="34" customHeight="1">
      <c r="B3" s="15" t="s">
        <v>68</v>
      </c>
      <c r="C3" s="15" t="s">
        <v>61</v>
      </c>
      <c r="D3" s="15" t="s">
        <v>0</v>
      </c>
      <c r="E3" s="15" t="s">
        <v>88</v>
      </c>
    </row>
    <row r="4" spans="2:5" s="12" customFormat="1" ht="23" customHeight="1">
      <c r="B4" s="39">
        <v>1</v>
      </c>
      <c r="C4" s="75" t="s">
        <v>175</v>
      </c>
      <c r="D4" s="76"/>
      <c r="E4" s="77"/>
    </row>
    <row r="5" spans="2:5" s="12" customFormat="1" ht="23" customHeight="1">
      <c r="B5" s="23" t="s">
        <v>64</v>
      </c>
      <c r="C5" s="7" t="s">
        <v>173</v>
      </c>
      <c r="D5" s="3" t="s">
        <v>102</v>
      </c>
      <c r="E5" s="21"/>
    </row>
    <row r="6" spans="2:5" s="12" customFormat="1" ht="23" customHeight="1">
      <c r="B6" s="23" t="s">
        <v>65</v>
      </c>
      <c r="C6" s="7" t="s">
        <v>174</v>
      </c>
      <c r="D6" s="3" t="s">
        <v>102</v>
      </c>
      <c r="E6" s="21"/>
    </row>
    <row r="7" spans="2:5" ht="38">
      <c r="B7" s="23" t="s">
        <v>70</v>
      </c>
      <c r="C7" s="7" t="s">
        <v>204</v>
      </c>
      <c r="D7" s="3" t="s">
        <v>102</v>
      </c>
      <c r="E7" s="21"/>
    </row>
    <row r="8" spans="2:5" ht="23" customHeight="1">
      <c r="B8" s="23" t="s">
        <v>71</v>
      </c>
      <c r="C8" s="7" t="s">
        <v>176</v>
      </c>
      <c r="D8" s="3" t="s">
        <v>102</v>
      </c>
      <c r="E8" s="21"/>
    </row>
    <row r="9" spans="2:5" s="12" customFormat="1" ht="23" customHeight="1">
      <c r="B9" s="53" t="s">
        <v>162</v>
      </c>
      <c r="C9" s="75" t="s">
        <v>177</v>
      </c>
      <c r="D9" s="76"/>
      <c r="E9" s="77"/>
    </row>
    <row r="10" spans="2:5" ht="23" customHeight="1">
      <c r="B10" s="23" t="s">
        <v>72</v>
      </c>
      <c r="C10" s="7" t="s">
        <v>178</v>
      </c>
      <c r="D10" s="3" t="s">
        <v>102</v>
      </c>
      <c r="E10" s="21"/>
    </row>
    <row r="11" spans="2:5" ht="23" customHeight="1">
      <c r="B11" s="23" t="s">
        <v>73</v>
      </c>
      <c r="C11" s="7" t="s">
        <v>180</v>
      </c>
      <c r="D11" s="3" t="s">
        <v>102</v>
      </c>
      <c r="E11" s="21"/>
    </row>
    <row r="12" spans="2:5" ht="23" customHeight="1">
      <c r="B12" s="23" t="s">
        <v>74</v>
      </c>
      <c r="C12" s="7" t="s">
        <v>179</v>
      </c>
      <c r="D12" s="3" t="s">
        <v>102</v>
      </c>
      <c r="E12" s="21"/>
    </row>
    <row r="13" spans="2:5">
      <c r="E13" s="12"/>
    </row>
  </sheetData>
  <sheetProtection algorithmName="SHA-512" hashValue="AOdY68/JbCy3L5dwDnV0yzE39YTLHnmEOGvtDuJV7wWz52HAb1yx+RwdLjU6Q+eqaknlFVPfhqAOu7OmRbuFEw==" saltValue="NeDZTnL9Zk+iTaw2EM8zgQ==" spinCount="100000" sheet="1" objects="1" scenarios="1"/>
  <mergeCells count="3">
    <mergeCell ref="B2:E2"/>
    <mergeCell ref="C4:E4"/>
    <mergeCell ref="C9:E9"/>
  </mergeCells>
  <phoneticPr fontId="2" type="noConversion"/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ignoredErrors>
    <ignoredError sqref="B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A613-4DF2-534B-86F3-93FABAC73145}">
  <sheetPr>
    <tabColor rgb="FFFFFD78"/>
  </sheetPr>
  <dimension ref="B1:AMK14"/>
  <sheetViews>
    <sheetView zoomScaleNormal="100" workbookViewId="0">
      <selection activeCell="E5" sqref="E5"/>
    </sheetView>
  </sheetViews>
  <sheetFormatPr baseColWidth="10" defaultColWidth="9.1640625" defaultRowHeight="18"/>
  <cols>
    <col min="1" max="1" width="9.33203125" style="24" customWidth="1"/>
    <col min="2" max="2" width="7.83203125" style="24" customWidth="1"/>
    <col min="3" max="3" width="82.33203125" style="12" customWidth="1"/>
    <col min="4" max="4" width="18.33203125" style="4" customWidth="1"/>
    <col min="5" max="5" width="18.33203125" style="25" customWidth="1"/>
    <col min="6" max="1025" width="9.1640625" style="12"/>
    <col min="1026" max="16384" width="9.1640625" style="24"/>
  </cols>
  <sheetData>
    <row r="1" spans="2:5" ht="55" customHeight="1"/>
    <row r="2" spans="2:5" s="12" customFormat="1" ht="34" customHeight="1">
      <c r="B2" s="61" t="s">
        <v>247</v>
      </c>
      <c r="C2" s="61"/>
      <c r="D2" s="61"/>
      <c r="E2" s="61"/>
    </row>
    <row r="3" spans="2:5" s="12" customFormat="1" ht="34" customHeight="1">
      <c r="B3" s="15" t="s">
        <v>68</v>
      </c>
      <c r="C3" s="15" t="s">
        <v>61</v>
      </c>
      <c r="D3" s="15" t="s">
        <v>0</v>
      </c>
      <c r="E3" s="15" t="s">
        <v>88</v>
      </c>
    </row>
    <row r="4" spans="2:5" s="12" customFormat="1" ht="23" customHeight="1">
      <c r="B4" s="40">
        <v>1</v>
      </c>
      <c r="C4" s="78" t="s">
        <v>205</v>
      </c>
      <c r="D4" s="79"/>
      <c r="E4" s="80"/>
    </row>
    <row r="5" spans="2:5" s="12" customFormat="1" ht="23" customHeight="1">
      <c r="B5" s="23" t="s">
        <v>64</v>
      </c>
      <c r="C5" s="7" t="s">
        <v>206</v>
      </c>
      <c r="D5" s="3" t="s">
        <v>129</v>
      </c>
      <c r="E5" s="21"/>
    </row>
    <row r="6" spans="2:5" s="12" customFormat="1" ht="19">
      <c r="B6" s="23" t="s">
        <v>65</v>
      </c>
      <c r="C6" s="7" t="s">
        <v>209</v>
      </c>
      <c r="D6" s="3" t="s">
        <v>129</v>
      </c>
      <c r="E6" s="21"/>
    </row>
    <row r="7" spans="2:5" ht="38">
      <c r="B7" s="23" t="s">
        <v>70</v>
      </c>
      <c r="C7" s="7" t="s">
        <v>207</v>
      </c>
      <c r="D7" s="3" t="s">
        <v>102</v>
      </c>
      <c r="E7" s="21"/>
    </row>
    <row r="8" spans="2:5" s="12" customFormat="1" ht="23" customHeight="1">
      <c r="B8" s="23" t="s">
        <v>71</v>
      </c>
      <c r="C8" s="7" t="s">
        <v>208</v>
      </c>
      <c r="D8" s="3" t="s">
        <v>102</v>
      </c>
      <c r="E8" s="21"/>
    </row>
    <row r="9" spans="2:5">
      <c r="E9" s="12"/>
    </row>
    <row r="10" spans="2:5">
      <c r="E10" s="12"/>
    </row>
    <row r="14" spans="2:5">
      <c r="D14" s="6"/>
    </row>
  </sheetData>
  <sheetProtection algorithmName="SHA-512" hashValue="1PdRzuFTuD74MihUic/E7btHU02skN+jBVmZt8KkVaY3a82gh4LUmU9Y40OnPVjwh+fpWAhfCfgp1xkHZgjcRg==" saltValue="4gJbjK2MLfMr4aqDfBabxA==" spinCount="100000" sheet="1" objects="1" scenarios="1"/>
  <mergeCells count="2">
    <mergeCell ref="B2:E2"/>
    <mergeCell ref="C4:E4"/>
  </mergeCells>
  <pageMargins left="0.7" right="0.30972222222222201" top="0.24027777777777801" bottom="0.25972222222222202" header="0.511811023622047" footer="0.511811023622047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2055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Свод</vt:lpstr>
      <vt:lpstr>ОпрЛист СП</vt:lpstr>
      <vt:lpstr>ОпрЛист ПК</vt:lpstr>
      <vt:lpstr>ОпрЛист АРМ</vt:lpstr>
      <vt:lpstr>ОпрЛист EMS_DMS_OMS</vt:lpstr>
      <vt:lpstr>ОпрЛист DTS</vt:lpstr>
      <vt:lpstr>ОпрЛист ИС</vt:lpstr>
      <vt:lpstr>ОпрЛист АМГО</vt:lpstr>
      <vt:lpstr>ОпрЛист ССНТИ</vt:lpstr>
      <vt:lpstr>ОпрЛист РУСА</vt:lpstr>
      <vt:lpstr>Цены</vt:lpstr>
      <vt:lpstr>'ОпрЛист АМГО'!Область_печати</vt:lpstr>
      <vt:lpstr>'ОпрЛист АРМ'!Область_печати</vt:lpstr>
      <vt:lpstr>'ОпрЛист ИС'!Область_печати</vt:lpstr>
      <vt:lpstr>'ОпрЛист ПК'!Область_печати</vt:lpstr>
      <vt:lpstr>'ОпрЛист РУСА'!Область_печати</vt:lpstr>
      <vt:lpstr>'ОпрЛист СП'!Область_печати</vt:lpstr>
      <vt:lpstr>'ОпрЛист ССНТИ'!Область_печати</vt:lpstr>
      <vt:lpstr>'ОпрЛист DTS'!Область_печати</vt:lpstr>
      <vt:lpstr>'ОпрЛист EMS_DMS_OMS'!Область_печати</vt:lpstr>
    </vt:vector>
  </TitlesOfParts>
  <Manager/>
  <Company>ООО "Сигма-Софт Автоматизация"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/>
  <dc:description/>
  <cp:lastModifiedBy>Максим Мальцев</cp:lastModifiedBy>
  <cp:revision>122</cp:revision>
  <cp:lastPrinted>2023-09-27T08:58:38Z</cp:lastPrinted>
  <dcterms:created xsi:type="dcterms:W3CDTF">2010-06-18T07:06:58Z</dcterms:created>
  <dcterms:modified xsi:type="dcterms:W3CDTF">2023-09-28T11:12:02Z</dcterms:modified>
  <dc:language>ru-RU</dc:language>
</cp:coreProperties>
</file>